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accfoundation-my.sharepoint.com/personal/keyur_thumar_accf_in/Documents/Desktop/Tender/New Interior/"/>
    </mc:Choice>
  </mc:AlternateContent>
  <xr:revisionPtr revIDLastSave="40" documentId="8_{6852F75E-98C0-4819-9E6A-6FDE62C595A9}" xr6:coauthVersionLast="47" xr6:coauthVersionMax="47" xr10:uidLastSave="{932936CC-9A2D-425D-AD7B-AC3E55285AC2}"/>
  <bookViews>
    <workbookView xWindow="-120" yWindow="-120" windowWidth="20730" windowHeight="11160" tabRatio="798" activeTab="2" xr2:uid="{4D0A6954-5DA4-4C21-ADE3-5785DAE4A373}"/>
  </bookViews>
  <sheets>
    <sheet name="L1 PHASE 2 SCI Guwahati" sheetId="4" r:id="rId1"/>
    <sheet name="L2 - Max Dibrugarh" sheetId="7" r:id="rId2"/>
    <sheet name="L2 - BARPETA" sheetId="9" r:id="rId3"/>
    <sheet name="L2 - SILCHAR" sheetId="10" r:id="rId4"/>
    <sheet name="L3 -TEZPUR" sheetId="8" r:id="rId5"/>
    <sheet name="L3 -DARRANG" sheetId="11" r:id="rId6"/>
    <sheet name="L3 -LAKHIMPUR" sheetId="12" r:id="rId7"/>
    <sheet name="L3 -JORHAT" sheetId="13" r:id="rId8"/>
    <sheet name="L3 -KOKRAJHAR" sheetId="15" r:id="rId9"/>
  </sheets>
  <definedNames>
    <definedName name="_xlnm.Print_Area" localSheetId="0">'L1 PHASE 2 SCI Guwahati'!$A$1:$G$394</definedName>
    <definedName name="_xlnm.Print_Area" localSheetId="2">'L2 - BARPETA'!$A$1:$G$412</definedName>
    <definedName name="_xlnm.Print_Area" localSheetId="1">'L2 - Max Dibrugarh'!$A$1:$G$412</definedName>
    <definedName name="_xlnm.Print_Area" localSheetId="3">'L2 - SILCHAR'!$A$1:$G$412</definedName>
    <definedName name="_xlnm.Print_Area" localSheetId="5">'L3 -DARRANG'!$A$1:$G$337</definedName>
    <definedName name="_xlnm.Print_Area" localSheetId="7">'L3 -JORHAT'!$A$1:$G$337</definedName>
    <definedName name="_xlnm.Print_Area" localSheetId="8">'L3 -KOKRAJHAR'!$A$1:$G$337</definedName>
    <definedName name="_xlnm.Print_Area" localSheetId="6">'L3 -LAKHIMPUR'!$A$1:$G$337</definedName>
    <definedName name="_xlnm.Print_Area" localSheetId="4">'L3 -TEZPUR'!$A$1:$G$337</definedName>
    <definedName name="_xlnm.Print_Titles" localSheetId="0">'L1 PHASE 2 SCI Guwahati'!$3:$3</definedName>
    <definedName name="_xlnm.Print_Titles" localSheetId="2">'L2 - BARPETA'!$3:$3</definedName>
    <definedName name="_xlnm.Print_Titles" localSheetId="1">'L2 - Max Dibrugarh'!$3:$3</definedName>
    <definedName name="_xlnm.Print_Titles" localSheetId="3">'L2 - SILCHAR'!$3:$3</definedName>
    <definedName name="_xlnm.Print_Titles" localSheetId="5">'L3 -DARRANG'!$3:$3</definedName>
    <definedName name="_xlnm.Print_Titles" localSheetId="7">'L3 -JORHAT'!$3:$3</definedName>
    <definedName name="_xlnm.Print_Titles" localSheetId="8">'L3 -KOKRAJHAR'!$3:$3</definedName>
    <definedName name="_xlnm.Print_Titles" localSheetId="6">'L3 -LAKHIMPUR'!$3:$3</definedName>
    <definedName name="_xlnm.Print_Titles" localSheetId="4">'L3 -TEZPUR'!$3:$3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4" i="15" l="1"/>
  <c r="G333" i="15"/>
  <c r="G332" i="15"/>
  <c r="A332" i="15"/>
  <c r="G331" i="15"/>
  <c r="G330"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335" i="15" s="1"/>
  <c r="A290" i="15"/>
  <c r="A293" i="15" s="1"/>
  <c r="A297" i="15" s="1"/>
  <c r="A300" i="15" s="1"/>
  <c r="A302" i="15" s="1"/>
  <c r="A305" i="15" s="1"/>
  <c r="A308" i="15" s="1"/>
  <c r="A311" i="15" s="1"/>
  <c r="A314" i="15" s="1"/>
  <c r="A317" i="15" s="1"/>
  <c r="A320" i="15" s="1"/>
  <c r="G287" i="15"/>
  <c r="G285" i="15"/>
  <c r="G284" i="15"/>
  <c r="G283" i="15"/>
  <c r="G282" i="15"/>
  <c r="G281" i="15"/>
  <c r="G280" i="15"/>
  <c r="G279" i="15"/>
  <c r="G278" i="15"/>
  <c r="G277" i="15"/>
  <c r="G276" i="15"/>
  <c r="G275" i="15"/>
  <c r="G274" i="15"/>
  <c r="G273" i="15"/>
  <c r="G272" i="15"/>
  <c r="G288" i="15" s="1"/>
  <c r="A272" i="15"/>
  <c r="A278" i="15" s="1"/>
  <c r="A280" i="15" s="1"/>
  <c r="A282" i="15" s="1"/>
  <c r="A284" i="15" s="1"/>
  <c r="A286" i="15" s="1"/>
  <c r="G265" i="15"/>
  <c r="G263" i="15"/>
  <c r="G261" i="15"/>
  <c r="G259" i="15"/>
  <c r="G258" i="15"/>
  <c r="G257" i="15"/>
  <c r="G256" i="15"/>
  <c r="G255" i="15"/>
  <c r="G254" i="15"/>
  <c r="G253" i="15"/>
  <c r="G252" i="15"/>
  <c r="G25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5" i="15"/>
  <c r="G214" i="15"/>
  <c r="G213" i="15"/>
  <c r="G212" i="15"/>
  <c r="G210" i="15"/>
  <c r="G209" i="15"/>
  <c r="G208" i="15"/>
  <c r="G207" i="15"/>
  <c r="G206" i="15"/>
  <c r="G205" i="15"/>
  <c r="G204" i="15"/>
  <c r="G203" i="15"/>
  <c r="G201" i="15"/>
  <c r="G266" i="15" s="1"/>
  <c r="G200" i="15"/>
  <c r="G195" i="15"/>
  <c r="G194" i="15"/>
  <c r="G193" i="15"/>
  <c r="G192" i="15"/>
  <c r="G191" i="15"/>
  <c r="G190" i="15"/>
  <c r="G188" i="15"/>
  <c r="G186" i="15"/>
  <c r="G185" i="15"/>
  <c r="G184" i="15"/>
  <c r="G183" i="15"/>
  <c r="G182" i="15"/>
  <c r="G181" i="15"/>
  <c r="G180" i="15"/>
  <c r="G179" i="15"/>
  <c r="G178" i="15"/>
  <c r="G177" i="15"/>
  <c r="G175" i="15"/>
  <c r="G174" i="15"/>
  <c r="G173" i="15"/>
  <c r="G170" i="15"/>
  <c r="G167" i="15"/>
  <c r="G166" i="15"/>
  <c r="G165" i="15"/>
  <c r="G164" i="15"/>
  <c r="G163" i="15"/>
  <c r="G162" i="15"/>
  <c r="G161" i="15"/>
  <c r="G196" i="15" s="1"/>
  <c r="G158" i="15"/>
  <c r="G157" i="15"/>
  <c r="G156" i="15"/>
  <c r="G155" i="15"/>
  <c r="G154" i="15"/>
  <c r="G153" i="15"/>
  <c r="G152" i="15"/>
  <c r="G151" i="15"/>
  <c r="G150" i="15"/>
  <c r="G148" i="15"/>
  <c r="G159" i="15" s="1"/>
  <c r="G146" i="15"/>
  <c r="G143" i="15"/>
  <c r="G139" i="15"/>
  <c r="G138" i="15"/>
  <c r="G135" i="15"/>
  <c r="G134" i="15"/>
  <c r="G133" i="15"/>
  <c r="G132" i="15"/>
  <c r="G131" i="15"/>
  <c r="G130" i="15"/>
  <c r="G129" i="15"/>
  <c r="G128" i="15"/>
  <c r="G127" i="15"/>
  <c r="G126" i="15"/>
  <c r="G125" i="15"/>
  <c r="G124" i="15"/>
  <c r="G123" i="15"/>
  <c r="G121" i="15"/>
  <c r="G120" i="15"/>
  <c r="G119" i="15"/>
  <c r="G118" i="15"/>
  <c r="G117" i="15"/>
  <c r="G116" i="15"/>
  <c r="G115" i="15"/>
  <c r="G114" i="15"/>
  <c r="G112" i="15"/>
  <c r="G111" i="15"/>
  <c r="G110" i="15"/>
  <c r="G108" i="15"/>
  <c r="G107" i="15"/>
  <c r="G106" i="15"/>
  <c r="G105" i="15"/>
  <c r="G104" i="15"/>
  <c r="G103" i="15"/>
  <c r="G102" i="15"/>
  <c r="G101" i="15"/>
  <c r="G100" i="15"/>
  <c r="G99" i="15"/>
  <c r="G136" i="15" s="1"/>
  <c r="G98" i="15"/>
  <c r="G95" i="15"/>
  <c r="G94" i="15"/>
  <c r="G93" i="15"/>
  <c r="G92" i="15"/>
  <c r="G91" i="15"/>
  <c r="G90" i="15"/>
  <c r="G88" i="15"/>
  <c r="G87" i="15"/>
  <c r="G86" i="15"/>
  <c r="G85" i="15"/>
  <c r="G84" i="15"/>
  <c r="G83" i="15"/>
  <c r="G82" i="15"/>
  <c r="G81" i="15"/>
  <c r="G80" i="15"/>
  <c r="G79" i="15"/>
  <c r="G78" i="15"/>
  <c r="G77" i="15"/>
  <c r="G76" i="15"/>
  <c r="G74" i="15"/>
  <c r="G73" i="15"/>
  <c r="B73" i="15"/>
  <c r="B88" i="15" s="1"/>
  <c r="B90" i="15" s="1"/>
  <c r="B92" i="15" s="1"/>
  <c r="B94" i="15" s="1"/>
  <c r="G72" i="15"/>
  <c r="G71" i="15"/>
  <c r="G70" i="15"/>
  <c r="G69" i="15"/>
  <c r="G68" i="15"/>
  <c r="G67" i="15"/>
  <c r="G66" i="15"/>
  <c r="G65" i="15"/>
  <c r="G64" i="15"/>
  <c r="G96" i="15" s="1"/>
  <c r="A64" i="15"/>
  <c r="A97" i="15" s="1"/>
  <c r="G62" i="15"/>
  <c r="G61" i="15"/>
  <c r="G60" i="15"/>
  <c r="G59" i="15"/>
  <c r="G58" i="15"/>
  <c r="G56" i="15"/>
  <c r="G54" i="15"/>
  <c r="G52" i="15"/>
  <c r="G50" i="15"/>
  <c r="G48" i="15"/>
  <c r="G47" i="15"/>
  <c r="G46" i="15"/>
  <c r="G45" i="15"/>
  <c r="B45" i="15"/>
  <c r="B49" i="15" s="1"/>
  <c r="B51" i="15" s="1"/>
  <c r="B53" i="15" s="1"/>
  <c r="B55" i="15" s="1"/>
  <c r="B57" i="15" s="1"/>
  <c r="B59" i="15" s="1"/>
  <c r="B61" i="15" s="1"/>
  <c r="G44" i="15"/>
  <c r="G63" i="15" s="1"/>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334" i="13"/>
  <c r="G333" i="13"/>
  <c r="G332" i="13"/>
  <c r="A332" i="13"/>
  <c r="G331" i="13"/>
  <c r="G330"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A293" i="13"/>
  <c r="A297" i="13" s="1"/>
  <c r="A300" i="13" s="1"/>
  <c r="A302" i="13" s="1"/>
  <c r="A305" i="13" s="1"/>
  <c r="A308" i="13" s="1"/>
  <c r="A311" i="13" s="1"/>
  <c r="A314" i="13" s="1"/>
  <c r="A317" i="13" s="1"/>
  <c r="A320" i="13" s="1"/>
  <c r="G292" i="13"/>
  <c r="G291" i="13"/>
  <c r="G290" i="13"/>
  <c r="G335" i="13" s="1"/>
  <c r="G336" i="13" s="1"/>
  <c r="G337" i="13" s="1"/>
  <c r="A290" i="13"/>
  <c r="G287" i="13"/>
  <c r="G285" i="13"/>
  <c r="G284" i="13"/>
  <c r="G283" i="13"/>
  <c r="G282" i="13"/>
  <c r="G281" i="13"/>
  <c r="G280" i="13"/>
  <c r="A280" i="13"/>
  <c r="A282" i="13" s="1"/>
  <c r="A284" i="13" s="1"/>
  <c r="A286" i="13" s="1"/>
  <c r="G279" i="13"/>
  <c r="G278" i="13"/>
  <c r="A278" i="13"/>
  <c r="G277" i="13"/>
  <c r="G276" i="13"/>
  <c r="G275" i="13"/>
  <c r="G274" i="13"/>
  <c r="G273" i="13"/>
  <c r="G272" i="13"/>
  <c r="G288" i="13" s="1"/>
  <c r="A272" i="13"/>
  <c r="G265" i="13"/>
  <c r="G263" i="13"/>
  <c r="G261" i="13"/>
  <c r="G259" i="13"/>
  <c r="G258" i="13"/>
  <c r="G257" i="13"/>
  <c r="G256" i="13"/>
  <c r="G255" i="13"/>
  <c r="G254" i="13"/>
  <c r="G253" i="13"/>
  <c r="G252" i="13"/>
  <c r="G25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5" i="13"/>
  <c r="G214" i="13"/>
  <c r="G213" i="13"/>
  <c r="G212" i="13"/>
  <c r="G210" i="13"/>
  <c r="G209" i="13"/>
  <c r="G208" i="13"/>
  <c r="G207" i="13"/>
  <c r="G206" i="13"/>
  <c r="G205" i="13"/>
  <c r="G204" i="13"/>
  <c r="G203" i="13"/>
  <c r="G201" i="13"/>
  <c r="G200" i="13"/>
  <c r="G266" i="13" s="1"/>
  <c r="G267" i="13" s="1"/>
  <c r="G195" i="13"/>
  <c r="G194" i="13"/>
  <c r="G193" i="13"/>
  <c r="G192" i="13"/>
  <c r="G191" i="13"/>
  <c r="G190" i="13"/>
  <c r="G188" i="13"/>
  <c r="G186" i="13"/>
  <c r="G185" i="13"/>
  <c r="G184" i="13"/>
  <c r="G183" i="13"/>
  <c r="G182" i="13"/>
  <c r="G181" i="13"/>
  <c r="G180" i="13"/>
  <c r="G179" i="13"/>
  <c r="G178" i="13"/>
  <c r="G177" i="13"/>
  <c r="G175" i="13"/>
  <c r="G174" i="13"/>
  <c r="G173" i="13"/>
  <c r="G170" i="13"/>
  <c r="G167" i="13"/>
  <c r="G166" i="13"/>
  <c r="G165" i="13"/>
  <c r="G164" i="13"/>
  <c r="G163" i="13"/>
  <c r="G162" i="13"/>
  <c r="G161" i="13"/>
  <c r="G196" i="13" s="1"/>
  <c r="G158" i="13"/>
  <c r="G157" i="13"/>
  <c r="G156" i="13"/>
  <c r="G155" i="13"/>
  <c r="G154" i="13"/>
  <c r="G153" i="13"/>
  <c r="G152" i="13"/>
  <c r="G151" i="13"/>
  <c r="G150" i="13"/>
  <c r="G148" i="13"/>
  <c r="G159" i="13" s="1"/>
  <c r="G143" i="13"/>
  <c r="G139" i="13"/>
  <c r="G138" i="13"/>
  <c r="G146" i="13" s="1"/>
  <c r="G135" i="13"/>
  <c r="G134" i="13"/>
  <c r="G133" i="13"/>
  <c r="G132" i="13"/>
  <c r="G131" i="13"/>
  <c r="G130" i="13"/>
  <c r="G129" i="13"/>
  <c r="G128" i="13"/>
  <c r="G127" i="13"/>
  <c r="G126" i="13"/>
  <c r="G125" i="13"/>
  <c r="G124" i="13"/>
  <c r="G123" i="13"/>
  <c r="G121" i="13"/>
  <c r="G120" i="13"/>
  <c r="G119" i="13"/>
  <c r="G118" i="13"/>
  <c r="G117" i="13"/>
  <c r="G116" i="13"/>
  <c r="G115" i="13"/>
  <c r="G114" i="13"/>
  <c r="G112" i="13"/>
  <c r="G111" i="13"/>
  <c r="G110" i="13"/>
  <c r="G108" i="13"/>
  <c r="G107" i="13"/>
  <c r="G106" i="13"/>
  <c r="G105" i="13"/>
  <c r="G104" i="13"/>
  <c r="G103" i="13"/>
  <c r="G102" i="13"/>
  <c r="G101" i="13"/>
  <c r="G100" i="13"/>
  <c r="G99" i="13"/>
  <c r="G98" i="13"/>
  <c r="G136" i="13" s="1"/>
  <c r="A97" i="13"/>
  <c r="A137" i="13" s="1"/>
  <c r="G95" i="13"/>
  <c r="G94" i="13"/>
  <c r="G93" i="13"/>
  <c r="G92" i="13"/>
  <c r="G91" i="13"/>
  <c r="G90" i="13"/>
  <c r="G88" i="13"/>
  <c r="G87" i="13"/>
  <c r="G86" i="13"/>
  <c r="G85" i="13"/>
  <c r="G84" i="13"/>
  <c r="G83" i="13"/>
  <c r="G82" i="13"/>
  <c r="G81" i="13"/>
  <c r="G80" i="13"/>
  <c r="G79" i="13"/>
  <c r="G78" i="13"/>
  <c r="G77" i="13"/>
  <c r="G76" i="13"/>
  <c r="G74" i="13"/>
  <c r="G73" i="13"/>
  <c r="G72" i="13"/>
  <c r="G71" i="13"/>
  <c r="G70" i="13"/>
  <c r="G69" i="13"/>
  <c r="G68" i="13"/>
  <c r="G67" i="13"/>
  <c r="G66" i="13"/>
  <c r="G96" i="13" s="1"/>
  <c r="G65" i="13"/>
  <c r="G64" i="13"/>
  <c r="A64" i="13"/>
  <c r="B73" i="13" s="1"/>
  <c r="B88" i="13" s="1"/>
  <c r="B90" i="13" s="1"/>
  <c r="B92" i="13" s="1"/>
  <c r="B94" i="13" s="1"/>
  <c r="G62" i="13"/>
  <c r="G61" i="13"/>
  <c r="G60" i="13"/>
  <c r="G59" i="13"/>
  <c r="G58" i="13"/>
  <c r="G56" i="13"/>
  <c r="G54" i="13"/>
  <c r="G52" i="13"/>
  <c r="G50" i="13"/>
  <c r="B49" i="13"/>
  <c r="B51" i="13" s="1"/>
  <c r="B53" i="13" s="1"/>
  <c r="B55" i="13" s="1"/>
  <c r="B57" i="13" s="1"/>
  <c r="B59" i="13" s="1"/>
  <c r="B61" i="13" s="1"/>
  <c r="G48" i="13"/>
  <c r="G47" i="13"/>
  <c r="G46" i="13"/>
  <c r="G45" i="13"/>
  <c r="G63" i="13" s="1"/>
  <c r="B45" i="13"/>
  <c r="G44"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334" i="12"/>
  <c r="G333" i="12"/>
  <c r="G332" i="12"/>
  <c r="A332" i="12"/>
  <c r="G331" i="12"/>
  <c r="G330" i="12"/>
  <c r="G328" i="12"/>
  <c r="G327" i="12"/>
  <c r="G326" i="12"/>
  <c r="G325" i="12"/>
  <c r="G324" i="12"/>
  <c r="G323" i="12"/>
  <c r="G322" i="12"/>
  <c r="G321" i="12"/>
  <c r="G320" i="12"/>
  <c r="G319" i="12"/>
  <c r="G318" i="12"/>
  <c r="G317" i="12"/>
  <c r="G316" i="12"/>
  <c r="G315" i="12"/>
  <c r="G314" i="12"/>
  <c r="G313" i="12"/>
  <c r="G312" i="12"/>
  <c r="G311" i="12"/>
  <c r="G310" i="12"/>
  <c r="G309" i="12"/>
  <c r="G308" i="12"/>
  <c r="G307" i="12"/>
  <c r="G306" i="12"/>
  <c r="G305" i="12"/>
  <c r="G304" i="12"/>
  <c r="G303" i="12"/>
  <c r="G302" i="12"/>
  <c r="G301" i="12"/>
  <c r="G300" i="12"/>
  <c r="G299" i="12"/>
  <c r="G298" i="12"/>
  <c r="G297" i="12"/>
  <c r="G296" i="12"/>
  <c r="G295" i="12"/>
  <c r="G294" i="12"/>
  <c r="G293" i="12"/>
  <c r="A293" i="12"/>
  <c r="A297" i="12" s="1"/>
  <c r="A300" i="12" s="1"/>
  <c r="A302" i="12" s="1"/>
  <c r="A305" i="12" s="1"/>
  <c r="A308" i="12" s="1"/>
  <c r="A311" i="12" s="1"/>
  <c r="A314" i="12" s="1"/>
  <c r="A317" i="12" s="1"/>
  <c r="A320" i="12" s="1"/>
  <c r="G292" i="12"/>
  <c r="G291" i="12"/>
  <c r="G290" i="12"/>
  <c r="G335" i="12" s="1"/>
  <c r="A290" i="12"/>
  <c r="G287" i="12"/>
  <c r="G285" i="12"/>
  <c r="G284" i="12"/>
  <c r="G283" i="12"/>
  <c r="G282" i="12"/>
  <c r="G281" i="12"/>
  <c r="G280" i="12"/>
  <c r="G279" i="12"/>
  <c r="G278" i="12"/>
  <c r="G277" i="12"/>
  <c r="G276" i="12"/>
  <c r="G275" i="12"/>
  <c r="G274" i="12"/>
  <c r="G273" i="12"/>
  <c r="G272" i="12"/>
  <c r="G288" i="12" s="1"/>
  <c r="A272" i="12"/>
  <c r="A278" i="12" s="1"/>
  <c r="A280" i="12" s="1"/>
  <c r="A282" i="12" s="1"/>
  <c r="A284" i="12" s="1"/>
  <c r="A286" i="12" s="1"/>
  <c r="G265" i="12"/>
  <c r="G263" i="12"/>
  <c r="G261" i="12"/>
  <c r="G259" i="12"/>
  <c r="G258" i="12"/>
  <c r="G257" i="12"/>
  <c r="G256" i="12"/>
  <c r="G255" i="12"/>
  <c r="G254" i="12"/>
  <c r="G253" i="12"/>
  <c r="G252" i="12"/>
  <c r="G25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5" i="12"/>
  <c r="G214" i="12"/>
  <c r="G213" i="12"/>
  <c r="G212" i="12"/>
  <c r="G210" i="12"/>
  <c r="G209" i="12"/>
  <c r="G208" i="12"/>
  <c r="G207" i="12"/>
  <c r="G206" i="12"/>
  <c r="G205" i="12"/>
  <c r="G204" i="12"/>
  <c r="G203" i="12"/>
  <c r="G201" i="12"/>
  <c r="G200" i="12"/>
  <c r="G266" i="12" s="1"/>
  <c r="G195" i="12"/>
  <c r="G194" i="12"/>
  <c r="G193" i="12"/>
  <c r="G192" i="12"/>
  <c r="G191" i="12"/>
  <c r="G190" i="12"/>
  <c r="G188" i="12"/>
  <c r="G186" i="12"/>
  <c r="G185" i="12"/>
  <c r="G184" i="12"/>
  <c r="G183" i="12"/>
  <c r="G182" i="12"/>
  <c r="G181" i="12"/>
  <c r="G180" i="12"/>
  <c r="G179" i="12"/>
  <c r="G178" i="12"/>
  <c r="G177" i="12"/>
  <c r="G175" i="12"/>
  <c r="G174" i="12"/>
  <c r="G173" i="12"/>
  <c r="G170" i="12"/>
  <c r="G167" i="12"/>
  <c r="G166" i="12"/>
  <c r="G165" i="12"/>
  <c r="G164" i="12"/>
  <c r="G163" i="12"/>
  <c r="G162" i="12"/>
  <c r="G161" i="12"/>
  <c r="G196" i="12" s="1"/>
  <c r="G158" i="12"/>
  <c r="G157" i="12"/>
  <c r="G156" i="12"/>
  <c r="G155" i="12"/>
  <c r="G154" i="12"/>
  <c r="G153" i="12"/>
  <c r="G152" i="12"/>
  <c r="G151" i="12"/>
  <c r="G150" i="12"/>
  <c r="G148" i="12"/>
  <c r="G159" i="12" s="1"/>
  <c r="G143" i="12"/>
  <c r="G139" i="12"/>
  <c r="G138" i="12"/>
  <c r="G146" i="12" s="1"/>
  <c r="G135" i="12"/>
  <c r="G134" i="12"/>
  <c r="G133" i="12"/>
  <c r="G132" i="12"/>
  <c r="G131" i="12"/>
  <c r="G130" i="12"/>
  <c r="G129" i="12"/>
  <c r="G128" i="12"/>
  <c r="G127" i="12"/>
  <c r="G126" i="12"/>
  <c r="G125" i="12"/>
  <c r="G124" i="12"/>
  <c r="G123" i="12"/>
  <c r="G121" i="12"/>
  <c r="G120" i="12"/>
  <c r="G119" i="12"/>
  <c r="G118" i="12"/>
  <c r="G117" i="12"/>
  <c r="G116" i="12"/>
  <c r="G115" i="12"/>
  <c r="G114" i="12"/>
  <c r="G112" i="12"/>
  <c r="G111" i="12"/>
  <c r="G110" i="12"/>
  <c r="G108" i="12"/>
  <c r="G107" i="12"/>
  <c r="G106" i="12"/>
  <c r="G105" i="12"/>
  <c r="G104" i="12"/>
  <c r="G103" i="12"/>
  <c r="G102" i="12"/>
  <c r="G101" i="12"/>
  <c r="G100" i="12"/>
  <c r="G99" i="12"/>
  <c r="G98" i="12"/>
  <c r="G136" i="12" s="1"/>
  <c r="A97" i="12"/>
  <c r="A137" i="12" s="1"/>
  <c r="G95" i="12"/>
  <c r="G94" i="12"/>
  <c r="G93" i="12"/>
  <c r="G92" i="12"/>
  <c r="G91" i="12"/>
  <c r="G90" i="12"/>
  <c r="G88" i="12"/>
  <c r="G87" i="12"/>
  <c r="G86" i="12"/>
  <c r="G85" i="12"/>
  <c r="G84" i="12"/>
  <c r="G83" i="12"/>
  <c r="G82" i="12"/>
  <c r="G81" i="12"/>
  <c r="G80" i="12"/>
  <c r="G79" i="12"/>
  <c r="G78" i="12"/>
  <c r="G77" i="12"/>
  <c r="G76" i="12"/>
  <c r="G74" i="12"/>
  <c r="G73" i="12"/>
  <c r="B73" i="12"/>
  <c r="B88" i="12" s="1"/>
  <c r="B90" i="12" s="1"/>
  <c r="B92" i="12" s="1"/>
  <c r="B94" i="12" s="1"/>
  <c r="G72" i="12"/>
  <c r="G71" i="12"/>
  <c r="G70" i="12"/>
  <c r="G69" i="12"/>
  <c r="G68" i="12"/>
  <c r="G67" i="12"/>
  <c r="G66" i="12"/>
  <c r="G65" i="12"/>
  <c r="G64" i="12"/>
  <c r="G96" i="12" s="1"/>
  <c r="A64" i="12"/>
  <c r="G62" i="12"/>
  <c r="G61" i="12"/>
  <c r="G60" i="12"/>
  <c r="G59" i="12"/>
  <c r="G58" i="12"/>
  <c r="G56" i="12"/>
  <c r="G54" i="12"/>
  <c r="G52" i="12"/>
  <c r="G50" i="12"/>
  <c r="G48" i="12"/>
  <c r="G47" i="12"/>
  <c r="G46" i="12"/>
  <c r="G45" i="12"/>
  <c r="B45" i="12"/>
  <c r="B49" i="12" s="1"/>
  <c r="B51" i="12" s="1"/>
  <c r="B53" i="12" s="1"/>
  <c r="B55" i="12" s="1"/>
  <c r="B57" i="12" s="1"/>
  <c r="B59" i="12" s="1"/>
  <c r="B61" i="12" s="1"/>
  <c r="G44" i="12"/>
  <c r="G63" i="12" s="1"/>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334" i="11"/>
  <c r="G333" i="11"/>
  <c r="G332" i="11"/>
  <c r="A332" i="11"/>
  <c r="G331" i="11"/>
  <c r="G330"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335" i="11" s="1"/>
  <c r="A290" i="11"/>
  <c r="A293" i="11" s="1"/>
  <c r="A297" i="11" s="1"/>
  <c r="A300" i="11" s="1"/>
  <c r="A302" i="11" s="1"/>
  <c r="A305" i="11" s="1"/>
  <c r="A308" i="11" s="1"/>
  <c r="A311" i="11" s="1"/>
  <c r="A314" i="11" s="1"/>
  <c r="A317" i="11" s="1"/>
  <c r="A320" i="11" s="1"/>
  <c r="G287" i="11"/>
  <c r="G285" i="11"/>
  <c r="G284" i="11"/>
  <c r="G283" i="11"/>
  <c r="G282" i="11"/>
  <c r="G281" i="11"/>
  <c r="G280" i="11"/>
  <c r="G279" i="11"/>
  <c r="G278" i="11"/>
  <c r="G277" i="11"/>
  <c r="G276" i="11"/>
  <c r="G275" i="11"/>
  <c r="G274" i="11"/>
  <c r="G273" i="11"/>
  <c r="G272" i="11"/>
  <c r="G288" i="11" s="1"/>
  <c r="A272" i="11"/>
  <c r="A278" i="11" s="1"/>
  <c r="A280" i="11" s="1"/>
  <c r="A282" i="11" s="1"/>
  <c r="A284" i="11" s="1"/>
  <c r="A286" i="11" s="1"/>
  <c r="G265" i="11"/>
  <c r="G263" i="11"/>
  <c r="G261" i="11"/>
  <c r="G259" i="11"/>
  <c r="G258" i="11"/>
  <c r="G257" i="11"/>
  <c r="G256" i="11"/>
  <c r="G255" i="11"/>
  <c r="G254" i="11"/>
  <c r="G253" i="11"/>
  <c r="G252" i="11"/>
  <c r="G25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5" i="11"/>
  <c r="G214" i="11"/>
  <c r="G213" i="11"/>
  <c r="G212" i="11"/>
  <c r="G210" i="11"/>
  <c r="G209" i="11"/>
  <c r="G208" i="11"/>
  <c r="G207" i="11"/>
  <c r="G206" i="11"/>
  <c r="G205" i="11"/>
  <c r="G204" i="11"/>
  <c r="G203" i="11"/>
  <c r="G201" i="11"/>
  <c r="G200" i="11"/>
  <c r="G266" i="11" s="1"/>
  <c r="G267" i="11" s="1"/>
  <c r="G195" i="11"/>
  <c r="G194" i="11"/>
  <c r="G193" i="11"/>
  <c r="G192" i="11"/>
  <c r="G191" i="11"/>
  <c r="G190" i="11"/>
  <c r="G188" i="11"/>
  <c r="G186" i="11"/>
  <c r="G185" i="11"/>
  <c r="G184" i="11"/>
  <c r="G183" i="11"/>
  <c r="G182" i="11"/>
  <c r="G181" i="11"/>
  <c r="G180" i="11"/>
  <c r="G179" i="11"/>
  <c r="G178" i="11"/>
  <c r="G177" i="11"/>
  <c r="G175" i="11"/>
  <c r="G174" i="11"/>
  <c r="G173" i="11"/>
  <c r="G170" i="11"/>
  <c r="G167" i="11"/>
  <c r="G166" i="11"/>
  <c r="G165" i="11"/>
  <c r="G164" i="11"/>
  <c r="G163" i="11"/>
  <c r="G162" i="11"/>
  <c r="G161" i="11"/>
  <c r="G196" i="11" s="1"/>
  <c r="G158" i="11"/>
  <c r="G157" i="11"/>
  <c r="G156" i="11"/>
  <c r="G155" i="11"/>
  <c r="G154" i="11"/>
  <c r="G153" i="11"/>
  <c r="G152" i="11"/>
  <c r="G151" i="11"/>
  <c r="G150" i="11"/>
  <c r="G148" i="11"/>
  <c r="G159" i="11" s="1"/>
  <c r="G143" i="11"/>
  <c r="G139" i="11"/>
  <c r="G138" i="11"/>
  <c r="G146" i="11" s="1"/>
  <c r="A137" i="11"/>
  <c r="A147" i="11" s="1"/>
  <c r="G135" i="11"/>
  <c r="G134" i="11"/>
  <c r="G133" i="11"/>
  <c r="G132" i="11"/>
  <c r="G131" i="11"/>
  <c r="G130" i="11"/>
  <c r="G129" i="11"/>
  <c r="G128" i="11"/>
  <c r="G127" i="11"/>
  <c r="G126" i="11"/>
  <c r="G125" i="11"/>
  <c r="G124" i="11"/>
  <c r="G123" i="11"/>
  <c r="G121" i="11"/>
  <c r="G120" i="11"/>
  <c r="G119" i="11"/>
  <c r="G118" i="11"/>
  <c r="G117" i="11"/>
  <c r="G116" i="11"/>
  <c r="G115" i="11"/>
  <c r="G114" i="11"/>
  <c r="G112" i="11"/>
  <c r="G111" i="11"/>
  <c r="G110" i="11"/>
  <c r="G108" i="11"/>
  <c r="G107" i="11"/>
  <c r="G106" i="11"/>
  <c r="G105" i="11"/>
  <c r="G104" i="11"/>
  <c r="G103" i="11"/>
  <c r="G102" i="11"/>
  <c r="G101" i="11"/>
  <c r="G100" i="11"/>
  <c r="G99" i="11"/>
  <c r="G98" i="11"/>
  <c r="G136" i="11" s="1"/>
  <c r="A97" i="11"/>
  <c r="B99" i="11" s="1"/>
  <c r="B101" i="11" s="1"/>
  <c r="B114" i="11" s="1"/>
  <c r="B116" i="11" s="1"/>
  <c r="B123" i="11" s="1"/>
  <c r="B126" i="11" s="1"/>
  <c r="B128" i="11" s="1"/>
  <c r="B130" i="11" s="1"/>
  <c r="G95" i="11"/>
  <c r="G94" i="11"/>
  <c r="G93" i="11"/>
  <c r="G92" i="11"/>
  <c r="G91" i="11"/>
  <c r="G90" i="11"/>
  <c r="G88" i="11"/>
  <c r="G87" i="11"/>
  <c r="G86" i="11"/>
  <c r="G85" i="11"/>
  <c r="G84" i="11"/>
  <c r="G83" i="11"/>
  <c r="G82" i="11"/>
  <c r="G81" i="11"/>
  <c r="G80" i="11"/>
  <c r="G79" i="11"/>
  <c r="G78" i="11"/>
  <c r="G77" i="11"/>
  <c r="G76" i="11"/>
  <c r="G74" i="11"/>
  <c r="G73" i="11"/>
  <c r="B73" i="11"/>
  <c r="B88" i="11" s="1"/>
  <c r="B90" i="11" s="1"/>
  <c r="B92" i="11" s="1"/>
  <c r="B94" i="11" s="1"/>
  <c r="G72" i="11"/>
  <c r="G71" i="11"/>
  <c r="G70" i="11"/>
  <c r="G69" i="11"/>
  <c r="G68" i="11"/>
  <c r="G67" i="11"/>
  <c r="G66" i="11"/>
  <c r="G65" i="11"/>
  <c r="G64" i="11"/>
  <c r="G96" i="11" s="1"/>
  <c r="A64" i="11"/>
  <c r="G62" i="11"/>
  <c r="G61" i="11"/>
  <c r="G60" i="11"/>
  <c r="G59" i="11"/>
  <c r="G58" i="11"/>
  <c r="G56" i="11"/>
  <c r="G54" i="11"/>
  <c r="G52" i="11"/>
  <c r="G50" i="11"/>
  <c r="G48" i="11"/>
  <c r="G47" i="11"/>
  <c r="G46" i="11"/>
  <c r="G45" i="11"/>
  <c r="B45" i="11"/>
  <c r="B49" i="11" s="1"/>
  <c r="B51" i="11" s="1"/>
  <c r="B53" i="11" s="1"/>
  <c r="B55" i="11" s="1"/>
  <c r="B57" i="11" s="1"/>
  <c r="B59" i="11" s="1"/>
  <c r="B61" i="11" s="1"/>
  <c r="G44" i="11"/>
  <c r="G63" i="11" s="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09" i="10"/>
  <c r="G408" i="10"/>
  <c r="G407" i="10"/>
  <c r="A407" i="10"/>
  <c r="G406" i="10"/>
  <c r="G405"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410" i="10" s="1"/>
  <c r="A363" i="10"/>
  <c r="A366" i="10" s="1"/>
  <c r="A369" i="10" s="1"/>
  <c r="A372" i="10" s="1"/>
  <c r="A375" i="10" s="1"/>
  <c r="A377" i="10" s="1"/>
  <c r="A380" i="10" s="1"/>
  <c r="A383" i="10" s="1"/>
  <c r="A386" i="10" s="1"/>
  <c r="A389" i="10" s="1"/>
  <c r="A392" i="10" s="1"/>
  <c r="A395" i="10" s="1"/>
  <c r="G360" i="10"/>
  <c r="G359" i="10"/>
  <c r="G358" i="10"/>
  <c r="G357" i="10"/>
  <c r="G356" i="10"/>
  <c r="G355" i="10"/>
  <c r="G354" i="10"/>
  <c r="G353" i="10"/>
  <c r="G352" i="10"/>
  <c r="G351" i="10"/>
  <c r="G350" i="10"/>
  <c r="G349" i="10"/>
  <c r="G348" i="10"/>
  <c r="G347" i="10"/>
  <c r="G346" i="10"/>
  <c r="G345" i="10"/>
  <c r="B345" i="10"/>
  <c r="B347" i="10" s="1"/>
  <c r="B349" i="10" s="1"/>
  <c r="B351" i="10" s="1"/>
  <c r="B353" i="10" s="1"/>
  <c r="B355" i="10" s="1"/>
  <c r="B357" i="10" s="1"/>
  <c r="B359" i="10" s="1"/>
  <c r="G344" i="10"/>
  <c r="G361" i="10" s="1"/>
  <c r="G341" i="10"/>
  <c r="G339"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42" i="10" s="1"/>
  <c r="G311" i="10"/>
  <c r="A311" i="10"/>
  <c r="A316" i="10" s="1"/>
  <c r="A318" i="10" s="1"/>
  <c r="A320" i="10" s="1"/>
  <c r="A322" i="10" s="1"/>
  <c r="A324" i="10" s="1"/>
  <c r="A326" i="10" s="1"/>
  <c r="A328" i="10" s="1"/>
  <c r="A330" i="10" s="1"/>
  <c r="A334" i="10" s="1"/>
  <c r="A336" i="10" s="1"/>
  <c r="A338" i="10" s="1"/>
  <c r="A340" i="10" s="1"/>
  <c r="G304" i="10"/>
  <c r="G303" i="10"/>
  <c r="G302" i="10"/>
  <c r="G301" i="10"/>
  <c r="G300" i="10"/>
  <c r="G299" i="10"/>
  <c r="G298" i="10"/>
  <c r="G297" i="10"/>
  <c r="G296" i="10"/>
  <c r="G295" i="10"/>
  <c r="G294" i="10"/>
  <c r="G293" i="10"/>
  <c r="G292" i="10"/>
  <c r="G291" i="10"/>
  <c r="G290" i="10"/>
  <c r="G289" i="10"/>
  <c r="G288" i="10"/>
  <c r="G287" i="10"/>
  <c r="G286" i="10"/>
  <c r="G285" i="10"/>
  <c r="G284" i="10"/>
  <c r="G28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5" i="10"/>
  <c r="G234" i="10"/>
  <c r="G305" i="10" s="1"/>
  <c r="G229" i="10"/>
  <c r="G227" i="10"/>
  <c r="G225" i="10"/>
  <c r="G224" i="10"/>
  <c r="G223" i="10"/>
  <c r="G222" i="10"/>
  <c r="G221" i="10"/>
  <c r="G220" i="10"/>
  <c r="G219" i="10"/>
  <c r="G218" i="10"/>
  <c r="G217" i="10"/>
  <c r="G216" i="10"/>
  <c r="G215" i="10"/>
  <c r="G214" i="10"/>
  <c r="G213" i="10"/>
  <c r="G212" i="10"/>
  <c r="B212" i="10"/>
  <c r="B216" i="10" s="1"/>
  <c r="B218" i="10" s="1"/>
  <c r="B220" i="10" s="1"/>
  <c r="B222" i="10" s="1"/>
  <c r="B224" i="10" s="1"/>
  <c r="B226" i="10" s="1"/>
  <c r="B228" i="10" s="1"/>
  <c r="G211" i="10"/>
  <c r="G210" i="10"/>
  <c r="G209" i="10"/>
  <c r="G208" i="10"/>
  <c r="G207" i="10"/>
  <c r="G206" i="10"/>
  <c r="G204" i="10"/>
  <c r="G203" i="10"/>
  <c r="G202" i="10"/>
  <c r="G201" i="10"/>
  <c r="G200" i="10"/>
  <c r="G199" i="10"/>
  <c r="G198" i="10"/>
  <c r="G197" i="10"/>
  <c r="G196" i="10"/>
  <c r="G230" i="10" s="1"/>
  <c r="G193" i="10"/>
  <c r="G192" i="10"/>
  <c r="G191" i="10"/>
  <c r="G190" i="10"/>
  <c r="G189" i="10"/>
  <c r="G188" i="10"/>
  <c r="G187" i="10"/>
  <c r="G186" i="10"/>
  <c r="G185" i="10"/>
  <c r="G180" i="10"/>
  <c r="G179" i="10"/>
  <c r="G178" i="10"/>
  <c r="G177" i="10"/>
  <c r="G194" i="10" s="1"/>
  <c r="G173" i="10"/>
  <c r="G175" i="10" s="1"/>
  <c r="G169" i="10"/>
  <c r="G165" i="10"/>
  <c r="G164"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8" i="10"/>
  <c r="G137" i="10"/>
  <c r="G136" i="10"/>
  <c r="G135" i="10"/>
  <c r="G134" i="10"/>
  <c r="G133" i="10"/>
  <c r="G132" i="10"/>
  <c r="G131" i="10"/>
  <c r="G130" i="10"/>
  <c r="G129" i="10"/>
  <c r="G128" i="10"/>
  <c r="G126" i="10"/>
  <c r="G125" i="10"/>
  <c r="G124" i="10"/>
  <c r="G123" i="10"/>
  <c r="G122" i="10"/>
  <c r="G121" i="10"/>
  <c r="G120" i="10"/>
  <c r="G119" i="10"/>
  <c r="G118" i="10"/>
  <c r="G117" i="10"/>
  <c r="G116" i="10"/>
  <c r="A115" i="10"/>
  <c r="B117" i="10" s="1"/>
  <c r="B119" i="10" s="1"/>
  <c r="B131" i="10" s="1"/>
  <c r="B133" i="10" s="1"/>
  <c r="B140" i="10" s="1"/>
  <c r="B143" i="10" s="1"/>
  <c r="B145" i="10" s="1"/>
  <c r="B147" i="10" s="1"/>
  <c r="B153" i="10" s="1"/>
  <c r="B155" i="10" s="1"/>
  <c r="G113" i="10"/>
  <c r="G112" i="10"/>
  <c r="G111" i="10"/>
  <c r="G110" i="10"/>
  <c r="G109" i="10"/>
  <c r="G108" i="10"/>
  <c r="G107" i="10"/>
  <c r="G105" i="10"/>
  <c r="G104" i="10"/>
  <c r="B104" i="10"/>
  <c r="B105" i="10" s="1"/>
  <c r="B107" i="10" s="1"/>
  <c r="B108" i="10" s="1"/>
  <c r="B110" i="10" s="1"/>
  <c r="B112" i="10" s="1"/>
  <c r="G103" i="10"/>
  <c r="G102" i="10"/>
  <c r="G101" i="10"/>
  <c r="G100" i="10"/>
  <c r="G99" i="10"/>
  <c r="G97" i="10"/>
  <c r="G96" i="10"/>
  <c r="G95" i="10"/>
  <c r="G93" i="10"/>
  <c r="G91" i="10"/>
  <c r="G90" i="10"/>
  <c r="G89" i="10"/>
  <c r="G88" i="10"/>
  <c r="G87" i="10"/>
  <c r="G86" i="10"/>
  <c r="G85" i="10"/>
  <c r="G84" i="10"/>
  <c r="G83" i="10"/>
  <c r="G82" i="10"/>
  <c r="G81" i="10"/>
  <c r="G80" i="10"/>
  <c r="G79" i="10"/>
  <c r="G78" i="10"/>
  <c r="G77" i="10"/>
  <c r="G75" i="10"/>
  <c r="G74" i="10"/>
  <c r="G73" i="10"/>
  <c r="G72" i="10"/>
  <c r="G71" i="10"/>
  <c r="G70" i="10"/>
  <c r="G69" i="10"/>
  <c r="G68" i="10"/>
  <c r="G114" i="10" s="1"/>
  <c r="G67" i="10"/>
  <c r="G66" i="10"/>
  <c r="G65" i="10"/>
  <c r="A65" i="10"/>
  <c r="B74" i="10" s="1"/>
  <c r="G63" i="10"/>
  <c r="G62" i="10"/>
  <c r="G61" i="10"/>
  <c r="G60" i="10"/>
  <c r="G59" i="10"/>
  <c r="G57" i="10"/>
  <c r="G55" i="10"/>
  <c r="G53" i="10"/>
  <c r="G51" i="10"/>
  <c r="B50" i="10"/>
  <c r="B52" i="10" s="1"/>
  <c r="B54" i="10" s="1"/>
  <c r="B56" i="10" s="1"/>
  <c r="B58" i="10" s="1"/>
  <c r="B60" i="10" s="1"/>
  <c r="B62" i="10" s="1"/>
  <c r="G49" i="10"/>
  <c r="G48" i="10"/>
  <c r="G47" i="10"/>
  <c r="G64" i="10" s="1"/>
  <c r="G46" i="10"/>
  <c r="G45" i="10"/>
  <c r="B45" i="10"/>
  <c r="G44"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09" i="9"/>
  <c r="G408" i="9"/>
  <c r="G407" i="9"/>
  <c r="A407" i="9"/>
  <c r="G406" i="9"/>
  <c r="G405"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410" i="9" s="1"/>
  <c r="A363" i="9"/>
  <c r="A366" i="9" s="1"/>
  <c r="A369" i="9" s="1"/>
  <c r="A372" i="9" s="1"/>
  <c r="A375" i="9" s="1"/>
  <c r="A377" i="9" s="1"/>
  <c r="A380" i="9" s="1"/>
  <c r="A383" i="9" s="1"/>
  <c r="A386" i="9" s="1"/>
  <c r="A389" i="9" s="1"/>
  <c r="A392" i="9" s="1"/>
  <c r="A395" i="9" s="1"/>
  <c r="G360" i="9"/>
  <c r="G359" i="9"/>
  <c r="G358" i="9"/>
  <c r="G357" i="9"/>
  <c r="G356" i="9"/>
  <c r="G355" i="9"/>
  <c r="G354" i="9"/>
  <c r="G353" i="9"/>
  <c r="G352" i="9"/>
  <c r="G351" i="9"/>
  <c r="G350" i="9"/>
  <c r="G349" i="9"/>
  <c r="G348" i="9"/>
  <c r="G347" i="9"/>
  <c r="G346" i="9"/>
  <c r="G345" i="9"/>
  <c r="B345" i="9"/>
  <c r="B347" i="9" s="1"/>
  <c r="B349" i="9" s="1"/>
  <c r="B351" i="9" s="1"/>
  <c r="B353" i="9" s="1"/>
  <c r="B355" i="9" s="1"/>
  <c r="B357" i="9" s="1"/>
  <c r="B359" i="9" s="1"/>
  <c r="G344" i="9"/>
  <c r="G361" i="9" s="1"/>
  <c r="G341" i="9"/>
  <c r="G339" i="9"/>
  <c r="G337" i="9"/>
  <c r="G336" i="9"/>
  <c r="G335" i="9"/>
  <c r="G334" i="9"/>
  <c r="G333" i="9"/>
  <c r="G332" i="9"/>
  <c r="G331" i="9"/>
  <c r="G330" i="9"/>
  <c r="G329" i="9"/>
  <c r="G328" i="9"/>
  <c r="G327" i="9"/>
  <c r="G326" i="9"/>
  <c r="G325" i="9"/>
  <c r="G324" i="9"/>
  <c r="G323" i="9"/>
  <c r="G322" i="9"/>
  <c r="G321" i="9"/>
  <c r="G320" i="9"/>
  <c r="G319" i="9"/>
  <c r="G318" i="9"/>
  <c r="G317" i="9"/>
  <c r="G316" i="9"/>
  <c r="A316" i="9"/>
  <c r="A318" i="9" s="1"/>
  <c r="A320" i="9" s="1"/>
  <c r="A322" i="9" s="1"/>
  <c r="A324" i="9" s="1"/>
  <c r="A326" i="9" s="1"/>
  <c r="A328" i="9" s="1"/>
  <c r="A330" i="9" s="1"/>
  <c r="A334" i="9" s="1"/>
  <c r="A336" i="9" s="1"/>
  <c r="A338" i="9" s="1"/>
  <c r="A340" i="9" s="1"/>
  <c r="G315" i="9"/>
  <c r="G314" i="9"/>
  <c r="G313" i="9"/>
  <c r="G312" i="9"/>
  <c r="G311" i="9"/>
  <c r="G342" i="9" s="1"/>
  <c r="A311" i="9"/>
  <c r="G304" i="9"/>
  <c r="G303" i="9"/>
  <c r="G302" i="9"/>
  <c r="G301" i="9"/>
  <c r="G300" i="9"/>
  <c r="G299" i="9"/>
  <c r="G298" i="9"/>
  <c r="G297" i="9"/>
  <c r="G296" i="9"/>
  <c r="G295" i="9"/>
  <c r="G294" i="9"/>
  <c r="G293" i="9"/>
  <c r="G292" i="9"/>
  <c r="G291" i="9"/>
  <c r="G290" i="9"/>
  <c r="G289" i="9"/>
  <c r="G288" i="9"/>
  <c r="G287" i="9"/>
  <c r="G286" i="9"/>
  <c r="G285" i="9"/>
  <c r="G284" i="9"/>
  <c r="G28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5" i="9"/>
  <c r="G234" i="9"/>
  <c r="G305" i="9" s="1"/>
  <c r="G229" i="9"/>
  <c r="G227" i="9"/>
  <c r="G225" i="9"/>
  <c r="G224" i="9"/>
  <c r="G223" i="9"/>
  <c r="G222" i="9"/>
  <c r="G221" i="9"/>
  <c r="G220" i="9"/>
  <c r="G219" i="9"/>
  <c r="G218" i="9"/>
  <c r="G217" i="9"/>
  <c r="G216" i="9"/>
  <c r="G215" i="9"/>
  <c r="G214" i="9"/>
  <c r="G213" i="9"/>
  <c r="G212" i="9"/>
  <c r="B212" i="9"/>
  <c r="B216" i="9" s="1"/>
  <c r="B218" i="9" s="1"/>
  <c r="B220" i="9" s="1"/>
  <c r="B222" i="9" s="1"/>
  <c r="B224" i="9" s="1"/>
  <c r="B226" i="9" s="1"/>
  <c r="B228" i="9" s="1"/>
  <c r="G211" i="9"/>
  <c r="G210" i="9"/>
  <c r="G209" i="9"/>
  <c r="G208" i="9"/>
  <c r="G207" i="9"/>
  <c r="G206" i="9"/>
  <c r="G204" i="9"/>
  <c r="G203" i="9"/>
  <c r="G202" i="9"/>
  <c r="G201" i="9"/>
  <c r="G200" i="9"/>
  <c r="G199" i="9"/>
  <c r="G198" i="9"/>
  <c r="G230" i="9" s="1"/>
  <c r="G197" i="9"/>
  <c r="G196" i="9"/>
  <c r="G193" i="9"/>
  <c r="G192" i="9"/>
  <c r="G191" i="9"/>
  <c r="G190" i="9"/>
  <c r="G189" i="9"/>
  <c r="G188" i="9"/>
  <c r="G187" i="9"/>
  <c r="G186" i="9"/>
  <c r="G185" i="9"/>
  <c r="G180" i="9"/>
  <c r="G179" i="9"/>
  <c r="G178" i="9"/>
  <c r="G177" i="9"/>
  <c r="G194" i="9" s="1"/>
  <c r="G173" i="9"/>
  <c r="G169" i="9"/>
  <c r="G165" i="9"/>
  <c r="G164" i="9"/>
  <c r="G175" i="9" s="1"/>
  <c r="G161" i="9"/>
  <c r="G160" i="9"/>
  <c r="G159" i="9"/>
  <c r="G158" i="9"/>
  <c r="G157" i="9"/>
  <c r="G156" i="9"/>
  <c r="G155" i="9"/>
  <c r="G154" i="9"/>
  <c r="G153" i="9"/>
  <c r="G152" i="9"/>
  <c r="G151" i="9"/>
  <c r="G150" i="9"/>
  <c r="G149" i="9"/>
  <c r="G148" i="9"/>
  <c r="G147" i="9"/>
  <c r="G146" i="9"/>
  <c r="G145" i="9"/>
  <c r="G144" i="9"/>
  <c r="G143" i="9"/>
  <c r="G142" i="9"/>
  <c r="G141" i="9"/>
  <c r="G140" i="9"/>
  <c r="G138" i="9"/>
  <c r="G137" i="9"/>
  <c r="G136" i="9"/>
  <c r="G135" i="9"/>
  <c r="G134" i="9"/>
  <c r="G133" i="9"/>
  <c r="G132" i="9"/>
  <c r="G131" i="9"/>
  <c r="G130" i="9"/>
  <c r="G129" i="9"/>
  <c r="G128" i="9"/>
  <c r="G126" i="9"/>
  <c r="G125" i="9"/>
  <c r="G124" i="9"/>
  <c r="G123" i="9"/>
  <c r="G122" i="9"/>
  <c r="G121" i="9"/>
  <c r="G120" i="9"/>
  <c r="G119" i="9"/>
  <c r="G118" i="9"/>
  <c r="G117" i="9"/>
  <c r="B117" i="9"/>
  <c r="B119" i="9" s="1"/>
  <c r="B131" i="9" s="1"/>
  <c r="B133" i="9" s="1"/>
  <c r="B140" i="9" s="1"/>
  <c r="B143" i="9" s="1"/>
  <c r="B145" i="9" s="1"/>
  <c r="B147" i="9" s="1"/>
  <c r="B153" i="9" s="1"/>
  <c r="B155" i="9" s="1"/>
  <c r="G116" i="9"/>
  <c r="G162" i="9" s="1"/>
  <c r="A115" i="9"/>
  <c r="A163" i="9" s="1"/>
  <c r="G113" i="9"/>
  <c r="G112" i="9"/>
  <c r="G111" i="9"/>
  <c r="G110" i="9"/>
  <c r="G109" i="9"/>
  <c r="G108" i="9"/>
  <c r="G107" i="9"/>
  <c r="G105" i="9"/>
  <c r="B105" i="9"/>
  <c r="B107" i="9" s="1"/>
  <c r="B108" i="9" s="1"/>
  <c r="B110" i="9" s="1"/>
  <c r="B112" i="9" s="1"/>
  <c r="G104" i="9"/>
  <c r="B104" i="9"/>
  <c r="G103" i="9"/>
  <c r="G102" i="9"/>
  <c r="G101" i="9"/>
  <c r="G100" i="9"/>
  <c r="G99" i="9"/>
  <c r="G97" i="9"/>
  <c r="G96" i="9"/>
  <c r="G95" i="9"/>
  <c r="G93" i="9"/>
  <c r="G91" i="9"/>
  <c r="G90" i="9"/>
  <c r="G89" i="9"/>
  <c r="G88" i="9"/>
  <c r="G87" i="9"/>
  <c r="G86" i="9"/>
  <c r="G85" i="9"/>
  <c r="G84" i="9"/>
  <c r="G83" i="9"/>
  <c r="G82" i="9"/>
  <c r="G81" i="9"/>
  <c r="G80" i="9"/>
  <c r="G79" i="9"/>
  <c r="G78" i="9"/>
  <c r="G77" i="9"/>
  <c r="G75" i="9"/>
  <c r="G74" i="9"/>
  <c r="G73" i="9"/>
  <c r="G72" i="9"/>
  <c r="G71" i="9"/>
  <c r="G70" i="9"/>
  <c r="G69" i="9"/>
  <c r="G68" i="9"/>
  <c r="G67" i="9"/>
  <c r="G66" i="9"/>
  <c r="G65" i="9"/>
  <c r="G114" i="9" s="1"/>
  <c r="A65" i="9"/>
  <c r="B74" i="9" s="1"/>
  <c r="G64" i="9"/>
  <c r="G63" i="9"/>
  <c r="G62" i="9"/>
  <c r="G61" i="9"/>
  <c r="G60" i="9"/>
  <c r="G59" i="9"/>
  <c r="G57" i="9"/>
  <c r="G55" i="9"/>
  <c r="G53" i="9"/>
  <c r="G51" i="9"/>
  <c r="B50" i="9"/>
  <c r="B52" i="9" s="1"/>
  <c r="B54" i="9" s="1"/>
  <c r="B56" i="9" s="1"/>
  <c r="B58" i="9" s="1"/>
  <c r="B60" i="9" s="1"/>
  <c r="B62" i="9" s="1"/>
  <c r="G49" i="9"/>
  <c r="G48" i="9"/>
  <c r="G47" i="9"/>
  <c r="G46" i="9"/>
  <c r="G45" i="9"/>
  <c r="B45" i="9"/>
  <c r="G44"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122" i="4"/>
  <c r="G251" i="8"/>
  <c r="B252" i="8"/>
  <c r="G252" i="8"/>
  <c r="G253" i="8"/>
  <c r="G254" i="8"/>
  <c r="G255" i="8"/>
  <c r="G256" i="8"/>
  <c r="G257" i="8"/>
  <c r="B258" i="8"/>
  <c r="G258" i="8"/>
  <c r="G259" i="8"/>
  <c r="G267" i="15" l="1"/>
  <c r="A137" i="15"/>
  <c r="B99" i="15"/>
  <c r="B101" i="15" s="1"/>
  <c r="B114" i="15" s="1"/>
  <c r="B116" i="15" s="1"/>
  <c r="B123" i="15" s="1"/>
  <c r="B126" i="15" s="1"/>
  <c r="B128" i="15" s="1"/>
  <c r="B130" i="15" s="1"/>
  <c r="G336" i="15"/>
  <c r="A147" i="13"/>
  <c r="B138" i="13"/>
  <c r="B142" i="13" s="1"/>
  <c r="B99" i="13"/>
  <c r="B101" i="13" s="1"/>
  <c r="B114" i="13" s="1"/>
  <c r="B116" i="13" s="1"/>
  <c r="B123" i="13" s="1"/>
  <c r="B126" i="13" s="1"/>
  <c r="B128" i="13" s="1"/>
  <c r="B130" i="13" s="1"/>
  <c r="A147" i="12"/>
  <c r="B138" i="12"/>
  <c r="B142" i="12" s="1"/>
  <c r="G336" i="12"/>
  <c r="G267" i="12"/>
  <c r="B99" i="12"/>
  <c r="B101" i="12" s="1"/>
  <c r="B114" i="12" s="1"/>
  <c r="B116" i="12" s="1"/>
  <c r="B123" i="12" s="1"/>
  <c r="B126" i="12" s="1"/>
  <c r="B128" i="12" s="1"/>
  <c r="B130" i="12" s="1"/>
  <c r="G336" i="11"/>
  <c r="G337" i="11" s="1"/>
  <c r="A160" i="11"/>
  <c r="B149" i="11"/>
  <c r="B151" i="11" s="1"/>
  <c r="B153" i="11" s="1"/>
  <c r="B155" i="11" s="1"/>
  <c r="B157" i="11" s="1"/>
  <c r="B138" i="11"/>
  <c r="B142" i="11" s="1"/>
  <c r="G411" i="10"/>
  <c r="G306" i="10"/>
  <c r="A163" i="10"/>
  <c r="G411" i="9"/>
  <c r="G306" i="9"/>
  <c r="A176" i="9"/>
  <c r="B164" i="9"/>
  <c r="B168" i="9" s="1"/>
  <c r="B172" i="9" s="1"/>
  <c r="G164" i="4"/>
  <c r="G120" i="4"/>
  <c r="G119" i="4"/>
  <c r="G118" i="4"/>
  <c r="G117" i="4"/>
  <c r="G337" i="15" l="1"/>
  <c r="A147" i="15"/>
  <c r="B138" i="15"/>
  <c r="B142" i="15" s="1"/>
  <c r="A160" i="13"/>
  <c r="B149" i="13"/>
  <c r="B151" i="13" s="1"/>
  <c r="B153" i="13" s="1"/>
  <c r="B155" i="13" s="1"/>
  <c r="B157" i="13" s="1"/>
  <c r="G337" i="12"/>
  <c r="A160" i="12"/>
  <c r="B149" i="12"/>
  <c r="B151" i="12" s="1"/>
  <c r="B153" i="12" s="1"/>
  <c r="B155" i="12" s="1"/>
  <c r="B157" i="12" s="1"/>
  <c r="A197" i="11"/>
  <c r="B199" i="11" s="1"/>
  <c r="B203" i="11" s="1"/>
  <c r="B205" i="11" s="1"/>
  <c r="B162" i="11"/>
  <c r="B165" i="11" s="1"/>
  <c r="B168" i="11" s="1"/>
  <c r="B171" i="11" s="1"/>
  <c r="B174" i="11" s="1"/>
  <c r="B183" i="11" s="1"/>
  <c r="B187" i="11" s="1"/>
  <c r="B190" i="11" s="1"/>
  <c r="G412" i="10"/>
  <c r="A176" i="10"/>
  <c r="B164" i="10"/>
  <c r="B168" i="10" s="1"/>
  <c r="B172" i="10" s="1"/>
  <c r="A195" i="9"/>
  <c r="B178" i="9"/>
  <c r="B184" i="9" s="1"/>
  <c r="B186" i="9" s="1"/>
  <c r="B188" i="9" s="1"/>
  <c r="B190" i="9" s="1"/>
  <c r="B192" i="9" s="1"/>
  <c r="G412" i="9"/>
  <c r="G334" i="8"/>
  <c r="G333" i="8"/>
  <c r="G332" i="8"/>
  <c r="A332" i="8"/>
  <c r="G331" i="8"/>
  <c r="G330" i="8"/>
  <c r="G328" i="8"/>
  <c r="G327" i="8"/>
  <c r="G326" i="8"/>
  <c r="G325" i="8"/>
  <c r="G324" i="8"/>
  <c r="G323" i="8"/>
  <c r="G322" i="8"/>
  <c r="G321" i="8"/>
  <c r="G320" i="8"/>
  <c r="G319" i="8"/>
  <c r="G318" i="8"/>
  <c r="G317" i="8"/>
  <c r="G316" i="8"/>
  <c r="G315" i="8"/>
  <c r="G314" i="8"/>
  <c r="G313" i="8"/>
  <c r="G312" i="8"/>
  <c r="G311" i="8"/>
  <c r="G310" i="8"/>
  <c r="G309" i="8"/>
  <c r="G308" i="8"/>
  <c r="G307" i="8"/>
  <c r="G306" i="8"/>
  <c r="G305" i="8"/>
  <c r="G304" i="8"/>
  <c r="G303" i="8"/>
  <c r="G302" i="8"/>
  <c r="G301" i="8"/>
  <c r="G300" i="8"/>
  <c r="G299" i="8"/>
  <c r="G298" i="8"/>
  <c r="G297" i="8"/>
  <c r="G296" i="8"/>
  <c r="G295" i="8"/>
  <c r="G294" i="8"/>
  <c r="G293" i="8"/>
  <c r="G292" i="8"/>
  <c r="G291" i="8"/>
  <c r="G290" i="8"/>
  <c r="A290" i="8"/>
  <c r="A293" i="8" s="1"/>
  <c r="A297" i="8" s="1"/>
  <c r="A300" i="8" s="1"/>
  <c r="A302" i="8" s="1"/>
  <c r="A305" i="8" s="1"/>
  <c r="A308" i="8" s="1"/>
  <c r="A311" i="8" s="1"/>
  <c r="A314" i="8" s="1"/>
  <c r="A317" i="8" s="1"/>
  <c r="A320" i="8" s="1"/>
  <c r="G287" i="8"/>
  <c r="G285" i="8"/>
  <c r="G284" i="8"/>
  <c r="G283" i="8"/>
  <c r="G282" i="8"/>
  <c r="G281" i="8"/>
  <c r="G280" i="8"/>
  <c r="G279" i="8"/>
  <c r="G278" i="8"/>
  <c r="G277" i="8"/>
  <c r="G276" i="8"/>
  <c r="G275" i="8"/>
  <c r="G274" i="8"/>
  <c r="G273" i="8"/>
  <c r="G272" i="8"/>
  <c r="A272" i="8"/>
  <c r="A278" i="8" s="1"/>
  <c r="A280" i="8" s="1"/>
  <c r="A282" i="8" s="1"/>
  <c r="A284" i="8" s="1"/>
  <c r="A286" i="8" s="1"/>
  <c r="G265" i="8"/>
  <c r="G263" i="8"/>
  <c r="G261" i="8"/>
  <c r="G240" i="8"/>
  <c r="G239" i="8"/>
  <c r="G238" i="8"/>
  <c r="G237" i="8"/>
  <c r="G236" i="8"/>
  <c r="G235" i="8"/>
  <c r="G234" i="8"/>
  <c r="G233" i="8"/>
  <c r="G232" i="8"/>
  <c r="G231" i="8"/>
  <c r="G230" i="8"/>
  <c r="G229" i="8"/>
  <c r="G228" i="8"/>
  <c r="G227" i="8"/>
  <c r="G226" i="8"/>
  <c r="G225" i="8"/>
  <c r="G224" i="8"/>
  <c r="G223" i="8"/>
  <c r="G222" i="8"/>
  <c r="G221" i="8"/>
  <c r="G220" i="8"/>
  <c r="G219" i="8"/>
  <c r="G218" i="8"/>
  <c r="G217" i="8"/>
  <c r="G215" i="8"/>
  <c r="G214" i="8"/>
  <c r="G213" i="8"/>
  <c r="G212" i="8"/>
  <c r="G210" i="8"/>
  <c r="G209" i="8"/>
  <c r="G208" i="8"/>
  <c r="G207" i="8"/>
  <c r="G206" i="8"/>
  <c r="G205" i="8"/>
  <c r="G204" i="8"/>
  <c r="G203" i="8"/>
  <c r="G201" i="8"/>
  <c r="G200" i="8"/>
  <c r="G195" i="8"/>
  <c r="G194" i="8"/>
  <c r="G193" i="8"/>
  <c r="G192" i="8"/>
  <c r="G191" i="8"/>
  <c r="G190" i="8"/>
  <c r="G188" i="8"/>
  <c r="G186" i="8"/>
  <c r="G185" i="8"/>
  <c r="G184" i="8"/>
  <c r="G183" i="8"/>
  <c r="G182" i="8"/>
  <c r="G181" i="8"/>
  <c r="G180" i="8"/>
  <c r="G179" i="8"/>
  <c r="G178" i="8"/>
  <c r="G177" i="8"/>
  <c r="G175" i="8"/>
  <c r="G174" i="8"/>
  <c r="G173" i="8"/>
  <c r="G170" i="8"/>
  <c r="G167" i="8"/>
  <c r="G166" i="8"/>
  <c r="G165" i="8"/>
  <c r="G164" i="8"/>
  <c r="G163" i="8"/>
  <c r="G162" i="8"/>
  <c r="G161" i="8"/>
  <c r="G158" i="8"/>
  <c r="G157" i="8"/>
  <c r="G156" i="8"/>
  <c r="G155" i="8"/>
  <c r="G154" i="8"/>
  <c r="G153" i="8"/>
  <c r="G152" i="8"/>
  <c r="G151" i="8"/>
  <c r="G150" i="8"/>
  <c r="G148" i="8"/>
  <c r="G143" i="8"/>
  <c r="G139" i="8"/>
  <c r="G138" i="8"/>
  <c r="G135" i="8"/>
  <c r="G134" i="8"/>
  <c r="G133" i="8"/>
  <c r="G132" i="8"/>
  <c r="G131" i="8"/>
  <c r="G130" i="8"/>
  <c r="G129" i="8"/>
  <c r="G128" i="8"/>
  <c r="G127" i="8"/>
  <c r="G126" i="8"/>
  <c r="G125" i="8"/>
  <c r="G124" i="8"/>
  <c r="G123" i="8"/>
  <c r="G121" i="8"/>
  <c r="G120" i="8"/>
  <c r="G119" i="8"/>
  <c r="G118" i="8"/>
  <c r="G117" i="8"/>
  <c r="G116" i="8"/>
  <c r="G115" i="8"/>
  <c r="G114" i="8"/>
  <c r="G112" i="8"/>
  <c r="G111" i="8"/>
  <c r="G110" i="8"/>
  <c r="G108" i="8"/>
  <c r="G107" i="8"/>
  <c r="G106" i="8"/>
  <c r="G105" i="8"/>
  <c r="G104" i="8"/>
  <c r="G103" i="8"/>
  <c r="G102" i="8"/>
  <c r="G101" i="8"/>
  <c r="G100" i="8"/>
  <c r="G99" i="8"/>
  <c r="G98" i="8"/>
  <c r="G95" i="8"/>
  <c r="G94" i="8"/>
  <c r="G93" i="8"/>
  <c r="G92" i="8"/>
  <c r="G91" i="8"/>
  <c r="G90" i="8"/>
  <c r="G88" i="8"/>
  <c r="G87" i="8"/>
  <c r="G86" i="8"/>
  <c r="G85" i="8"/>
  <c r="G84" i="8"/>
  <c r="G83" i="8"/>
  <c r="G82" i="8"/>
  <c r="G81" i="8"/>
  <c r="G80" i="8"/>
  <c r="G79" i="8"/>
  <c r="G78" i="8"/>
  <c r="G77" i="8"/>
  <c r="G76" i="8"/>
  <c r="G74" i="8"/>
  <c r="G73" i="8"/>
  <c r="G72" i="8"/>
  <c r="G71" i="8"/>
  <c r="G70" i="8"/>
  <c r="G69" i="8"/>
  <c r="G68" i="8"/>
  <c r="G67" i="8"/>
  <c r="G66" i="8"/>
  <c r="G65" i="8"/>
  <c r="G64" i="8"/>
  <c r="A64" i="8"/>
  <c r="B73" i="8" s="1"/>
  <c r="B88" i="8" s="1"/>
  <c r="B90" i="8" s="1"/>
  <c r="B92" i="8" s="1"/>
  <c r="B94" i="8" s="1"/>
  <c r="G62" i="8"/>
  <c r="G61" i="8"/>
  <c r="G60" i="8"/>
  <c r="G59" i="8"/>
  <c r="G58" i="8"/>
  <c r="G56" i="8"/>
  <c r="G54" i="8"/>
  <c r="G52" i="8"/>
  <c r="G50" i="8"/>
  <c r="G48" i="8"/>
  <c r="G47" i="8"/>
  <c r="G46" i="8"/>
  <c r="G45" i="8"/>
  <c r="B45" i="8"/>
  <c r="B49" i="8" s="1"/>
  <c r="B51" i="8" s="1"/>
  <c r="B53" i="8" s="1"/>
  <c r="B55" i="8" s="1"/>
  <c r="B57" i="8" s="1"/>
  <c r="B59" i="8" s="1"/>
  <c r="B61" i="8" s="1"/>
  <c r="G44"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A160" i="15" l="1"/>
  <c r="B149" i="15"/>
  <c r="B151" i="15" s="1"/>
  <c r="B153" i="15" s="1"/>
  <c r="B155" i="15" s="1"/>
  <c r="B157" i="15" s="1"/>
  <c r="A197" i="13"/>
  <c r="B199" i="13" s="1"/>
  <c r="B203" i="13" s="1"/>
  <c r="B205" i="13" s="1"/>
  <c r="B162" i="13"/>
  <c r="B165" i="13" s="1"/>
  <c r="B168" i="13" s="1"/>
  <c r="B171" i="13" s="1"/>
  <c r="B174" i="13" s="1"/>
  <c r="B183" i="13" s="1"/>
  <c r="B187" i="13" s="1"/>
  <c r="B190" i="13" s="1"/>
  <c r="A197" i="12"/>
  <c r="B199" i="12" s="1"/>
  <c r="B203" i="12" s="1"/>
  <c r="B205" i="12" s="1"/>
  <c r="B162" i="12"/>
  <c r="B165" i="12" s="1"/>
  <c r="B168" i="12" s="1"/>
  <c r="B171" i="12" s="1"/>
  <c r="B174" i="12" s="1"/>
  <c r="B183" i="12" s="1"/>
  <c r="B187" i="12" s="1"/>
  <c r="B190" i="12" s="1"/>
  <c r="B194" i="11"/>
  <c r="B192" i="11"/>
  <c r="B209" i="11"/>
  <c r="B207" i="11"/>
  <c r="B211" i="11" s="1"/>
  <c r="B213" i="11" s="1"/>
  <c r="B217" i="11" s="1"/>
  <c r="B219" i="11" s="1"/>
  <c r="B221" i="11" s="1"/>
  <c r="B223" i="11" s="1"/>
  <c r="B225" i="11" s="1"/>
  <c r="B227" i="11" s="1"/>
  <c r="B229" i="11" s="1"/>
  <c r="B231" i="11" s="1"/>
  <c r="B234" i="11" s="1"/>
  <c r="B236" i="11" s="1"/>
  <c r="B252" i="11" s="1"/>
  <c r="B258" i="11" s="1"/>
  <c r="A195" i="10"/>
  <c r="B178" i="10"/>
  <c r="B184" i="10" s="1"/>
  <c r="B186" i="10" s="1"/>
  <c r="B188" i="10" s="1"/>
  <c r="B190" i="10" s="1"/>
  <c r="B192" i="10" s="1"/>
  <c r="A231" i="9"/>
  <c r="B233" i="9" s="1"/>
  <c r="B237" i="9" s="1"/>
  <c r="B239" i="9" s="1"/>
  <c r="B197" i="9"/>
  <c r="B200" i="9" s="1"/>
  <c r="G146" i="8"/>
  <c r="G96" i="8"/>
  <c r="G335" i="8"/>
  <c r="G336" i="8" s="1"/>
  <c r="G288" i="8"/>
  <c r="G266" i="8"/>
  <c r="G196" i="8"/>
  <c r="G159" i="8"/>
  <c r="G136" i="8"/>
  <c r="G63" i="8"/>
  <c r="A97" i="8"/>
  <c r="A197" i="15" l="1"/>
  <c r="B199" i="15" s="1"/>
  <c r="B203" i="15" s="1"/>
  <c r="B205" i="15" s="1"/>
  <c r="B162" i="15"/>
  <c r="B165" i="15" s="1"/>
  <c r="B168" i="15" s="1"/>
  <c r="B171" i="15" s="1"/>
  <c r="B174" i="15" s="1"/>
  <c r="B183" i="15" s="1"/>
  <c r="B187" i="15" s="1"/>
  <c r="B190" i="15" s="1"/>
  <c r="B194" i="13"/>
  <c r="B192" i="13"/>
  <c r="B209" i="13"/>
  <c r="B207" i="13"/>
  <c r="B211" i="13" s="1"/>
  <c r="B213" i="13" s="1"/>
  <c r="B217" i="13" s="1"/>
  <c r="B219" i="13" s="1"/>
  <c r="B221" i="13" s="1"/>
  <c r="B223" i="13" s="1"/>
  <c r="B225" i="13" s="1"/>
  <c r="B227" i="13" s="1"/>
  <c r="B229" i="13" s="1"/>
  <c r="B231" i="13" s="1"/>
  <c r="B234" i="13" s="1"/>
  <c r="B236" i="13" s="1"/>
  <c r="B252" i="13" s="1"/>
  <c r="B258" i="13" s="1"/>
  <c r="B209" i="12"/>
  <c r="B207" i="12"/>
  <c r="B211" i="12" s="1"/>
  <c r="B213" i="12" s="1"/>
  <c r="B217" i="12" s="1"/>
  <c r="B219" i="12" s="1"/>
  <c r="B221" i="12" s="1"/>
  <c r="B223" i="12" s="1"/>
  <c r="B225" i="12" s="1"/>
  <c r="B227" i="12" s="1"/>
  <c r="B229" i="12" s="1"/>
  <c r="B231" i="12" s="1"/>
  <c r="B234" i="12" s="1"/>
  <c r="B236" i="12" s="1"/>
  <c r="B252" i="12" s="1"/>
  <c r="B258" i="12" s="1"/>
  <c r="B194" i="12"/>
  <c r="B192" i="12"/>
  <c r="B197" i="10"/>
  <c r="B200" i="10" s="1"/>
  <c r="A231" i="10"/>
  <c r="B233" i="10" s="1"/>
  <c r="B237" i="10" s="1"/>
  <c r="B239" i="10" s="1"/>
  <c r="B243" i="9"/>
  <c r="B245" i="9" s="1"/>
  <c r="B247" i="9" s="1"/>
  <c r="B249" i="9" s="1"/>
  <c r="B251" i="9" s="1"/>
  <c r="B253" i="9" s="1"/>
  <c r="B255" i="9" s="1"/>
  <c r="B257" i="9" s="1"/>
  <c r="B259" i="9" s="1"/>
  <c r="B261" i="9" s="1"/>
  <c r="B263" i="9" s="1"/>
  <c r="B266" i="9" s="1"/>
  <c r="B268" i="9" s="1"/>
  <c r="B284" i="9" s="1"/>
  <c r="B290" i="9" s="1"/>
  <c r="B294" i="9" s="1"/>
  <c r="B297" i="9" s="1"/>
  <c r="B241" i="9"/>
  <c r="G267" i="8"/>
  <c r="G337" i="8" s="1"/>
  <c r="A137" i="8"/>
  <c r="B99" i="8"/>
  <c r="B101" i="8" s="1"/>
  <c r="B114" i="8" s="1"/>
  <c r="B116" i="8" s="1"/>
  <c r="B123" i="8" s="1"/>
  <c r="B126" i="8" s="1"/>
  <c r="B128" i="8" s="1"/>
  <c r="B130" i="8" s="1"/>
  <c r="B194" i="15" l="1"/>
  <c r="B192" i="15"/>
  <c r="B209" i="15"/>
  <c r="B207" i="15"/>
  <c r="B211" i="15" s="1"/>
  <c r="B213" i="15" s="1"/>
  <c r="B217" i="15" s="1"/>
  <c r="B219" i="15" s="1"/>
  <c r="B221" i="15" s="1"/>
  <c r="B223" i="15" s="1"/>
  <c r="B225" i="15" s="1"/>
  <c r="B227" i="15" s="1"/>
  <c r="B229" i="15" s="1"/>
  <c r="B231" i="15" s="1"/>
  <c r="B234" i="15" s="1"/>
  <c r="B236" i="15" s="1"/>
  <c r="B252" i="15" s="1"/>
  <c r="B258" i="15" s="1"/>
  <c r="B243" i="10"/>
  <c r="B245" i="10" s="1"/>
  <c r="B247" i="10" s="1"/>
  <c r="B249" i="10" s="1"/>
  <c r="B251" i="10" s="1"/>
  <c r="B253" i="10" s="1"/>
  <c r="B255" i="10" s="1"/>
  <c r="B257" i="10" s="1"/>
  <c r="B259" i="10" s="1"/>
  <c r="B261" i="10" s="1"/>
  <c r="B263" i="10" s="1"/>
  <c r="B266" i="10" s="1"/>
  <c r="B268" i="10" s="1"/>
  <c r="B284" i="10" s="1"/>
  <c r="B290" i="10" s="1"/>
  <c r="B294" i="10" s="1"/>
  <c r="B297" i="10" s="1"/>
  <c r="B241" i="10"/>
  <c r="B138" i="8"/>
  <c r="B142" i="8" s="1"/>
  <c r="A147" i="8"/>
  <c r="B149" i="8" l="1"/>
  <c r="B151" i="8" s="1"/>
  <c r="B153" i="8" s="1"/>
  <c r="B155" i="8" s="1"/>
  <c r="B157" i="8" s="1"/>
  <c r="A160" i="8"/>
  <c r="A197" i="8" l="1"/>
  <c r="B199" i="8" s="1"/>
  <c r="B203" i="8" s="1"/>
  <c r="B205" i="8" s="1"/>
  <c r="B162" i="8"/>
  <c r="B165" i="8" s="1"/>
  <c r="B168" i="8" s="1"/>
  <c r="B171" i="8" s="1"/>
  <c r="B174" i="8" s="1"/>
  <c r="B183" i="8" s="1"/>
  <c r="B187" i="8" s="1"/>
  <c r="B190" i="8" s="1"/>
  <c r="B192" i="8" l="1"/>
  <c r="B194" i="8"/>
  <c r="B209" i="8"/>
  <c r="B207" i="8"/>
  <c r="B211" i="8" s="1"/>
  <c r="B213" i="8" s="1"/>
  <c r="B217" i="8" s="1"/>
  <c r="B219" i="8" s="1"/>
  <c r="B221" i="8" s="1"/>
  <c r="B223" i="8" s="1"/>
  <c r="B225" i="8" s="1"/>
  <c r="B227" i="8" s="1"/>
  <c r="B229" i="8" s="1"/>
  <c r="B231" i="8" s="1"/>
  <c r="B234" i="8" s="1"/>
  <c r="B236" i="8" s="1"/>
  <c r="G409" i="7" l="1"/>
  <c r="G408" i="7"/>
  <c r="G407" i="7"/>
  <c r="A407" i="7"/>
  <c r="G406" i="7"/>
  <c r="G405" i="7"/>
  <c r="G403" i="7"/>
  <c r="G402" i="7"/>
  <c r="G401" i="7"/>
  <c r="G400" i="7"/>
  <c r="G399" i="7"/>
  <c r="G398" i="7"/>
  <c r="G397" i="7"/>
  <c r="G396" i="7"/>
  <c r="G395" i="7"/>
  <c r="G394" i="7"/>
  <c r="G393" i="7"/>
  <c r="G392" i="7"/>
  <c r="G391" i="7"/>
  <c r="G390" i="7"/>
  <c r="G389" i="7"/>
  <c r="G388" i="7"/>
  <c r="G387" i="7"/>
  <c r="G386" i="7"/>
  <c r="G385" i="7"/>
  <c r="G384" i="7"/>
  <c r="G383" i="7"/>
  <c r="G382" i="7"/>
  <c r="G381" i="7"/>
  <c r="G380" i="7"/>
  <c r="G379" i="7"/>
  <c r="G378" i="7"/>
  <c r="G377" i="7"/>
  <c r="G376" i="7"/>
  <c r="G375" i="7"/>
  <c r="G374" i="7"/>
  <c r="G373" i="7"/>
  <c r="G372" i="7"/>
  <c r="G371" i="7"/>
  <c r="G370" i="7"/>
  <c r="G369" i="7"/>
  <c r="G368" i="7"/>
  <c r="G367" i="7"/>
  <c r="G366" i="7"/>
  <c r="A366" i="7"/>
  <c r="A369" i="7" s="1"/>
  <c r="A372" i="7" s="1"/>
  <c r="A375" i="7" s="1"/>
  <c r="A377" i="7" s="1"/>
  <c r="A380" i="7" s="1"/>
  <c r="A383" i="7" s="1"/>
  <c r="A386" i="7" s="1"/>
  <c r="A389" i="7" s="1"/>
  <c r="A392" i="7" s="1"/>
  <c r="A395" i="7" s="1"/>
  <c r="G365" i="7"/>
  <c r="G364" i="7"/>
  <c r="G363" i="7"/>
  <c r="A363" i="7"/>
  <c r="G360" i="7"/>
  <c r="G359" i="7"/>
  <c r="G358" i="7"/>
  <c r="G357" i="7"/>
  <c r="G356" i="7"/>
  <c r="G355" i="7"/>
  <c r="G354" i="7"/>
  <c r="G353" i="7"/>
  <c r="G352" i="7"/>
  <c r="G351" i="7"/>
  <c r="G350" i="7"/>
  <c r="G349" i="7"/>
  <c r="G348" i="7"/>
  <c r="G347" i="7"/>
  <c r="G346" i="7"/>
  <c r="G345" i="7"/>
  <c r="B345" i="7"/>
  <c r="B347" i="7" s="1"/>
  <c r="B349" i="7" s="1"/>
  <c r="B351" i="7" s="1"/>
  <c r="B353" i="7" s="1"/>
  <c r="B355" i="7" s="1"/>
  <c r="B357" i="7" s="1"/>
  <c r="B359" i="7" s="1"/>
  <c r="G344" i="7"/>
  <c r="G341" i="7"/>
  <c r="G339" i="7"/>
  <c r="G337" i="7"/>
  <c r="G336" i="7"/>
  <c r="G335" i="7"/>
  <c r="G334" i="7"/>
  <c r="G333" i="7"/>
  <c r="G332" i="7"/>
  <c r="G331" i="7"/>
  <c r="G330" i="7"/>
  <c r="G329" i="7"/>
  <c r="G328" i="7"/>
  <c r="G327" i="7"/>
  <c r="G326" i="7"/>
  <c r="G325" i="7"/>
  <c r="G324" i="7"/>
  <c r="G323" i="7"/>
  <c r="G322" i="7"/>
  <c r="G321" i="7"/>
  <c r="G320" i="7"/>
  <c r="G319" i="7"/>
  <c r="G318" i="7"/>
  <c r="G317" i="7"/>
  <c r="G316" i="7"/>
  <c r="A316" i="7"/>
  <c r="A318" i="7" s="1"/>
  <c r="A320" i="7" s="1"/>
  <c r="A322" i="7" s="1"/>
  <c r="A324" i="7" s="1"/>
  <c r="A326" i="7" s="1"/>
  <c r="A328" i="7" s="1"/>
  <c r="A330" i="7" s="1"/>
  <c r="A334" i="7" s="1"/>
  <c r="A336" i="7" s="1"/>
  <c r="A338" i="7" s="1"/>
  <c r="A340" i="7" s="1"/>
  <c r="G315" i="7"/>
  <c r="G314" i="7"/>
  <c r="G313" i="7"/>
  <c r="G312" i="7"/>
  <c r="G311" i="7"/>
  <c r="A311" i="7"/>
  <c r="G304" i="7"/>
  <c r="G303" i="7"/>
  <c r="G302" i="7"/>
  <c r="G301" i="7"/>
  <c r="G300" i="7"/>
  <c r="G299" i="7"/>
  <c r="G298" i="7"/>
  <c r="G297" i="7"/>
  <c r="G296" i="7"/>
  <c r="G295" i="7"/>
  <c r="G294" i="7"/>
  <c r="G293" i="7"/>
  <c r="G292" i="7"/>
  <c r="G291" i="7"/>
  <c r="G290" i="7"/>
  <c r="G289" i="7"/>
  <c r="G288" i="7"/>
  <c r="G287" i="7"/>
  <c r="G286" i="7"/>
  <c r="G285" i="7"/>
  <c r="G284" i="7"/>
  <c r="G28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5" i="7"/>
  <c r="G234" i="7"/>
  <c r="G229" i="7"/>
  <c r="G227" i="7"/>
  <c r="G225" i="7"/>
  <c r="G224" i="7"/>
  <c r="G223" i="7"/>
  <c r="G222" i="7"/>
  <c r="G221" i="7"/>
  <c r="G220" i="7"/>
  <c r="G219" i="7"/>
  <c r="G218" i="7"/>
  <c r="G217" i="7"/>
  <c r="G216" i="7"/>
  <c r="G215" i="7"/>
  <c r="G214" i="7"/>
  <c r="G213" i="7"/>
  <c r="G212" i="7"/>
  <c r="B212" i="7"/>
  <c r="B216" i="7" s="1"/>
  <c r="B218" i="7" s="1"/>
  <c r="B220" i="7" s="1"/>
  <c r="B222" i="7" s="1"/>
  <c r="B224" i="7" s="1"/>
  <c r="B226" i="7" s="1"/>
  <c r="B228" i="7" s="1"/>
  <c r="G211" i="7"/>
  <c r="G210" i="7"/>
  <c r="G209" i="7"/>
  <c r="G208" i="7"/>
  <c r="G207" i="7"/>
  <c r="G206" i="7"/>
  <c r="G204" i="7"/>
  <c r="G203" i="7"/>
  <c r="G202" i="7"/>
  <c r="G201" i="7"/>
  <c r="G200" i="7"/>
  <c r="G199" i="7"/>
  <c r="G198" i="7"/>
  <c r="G197" i="7"/>
  <c r="G196" i="7"/>
  <c r="G193" i="7"/>
  <c r="G192" i="7"/>
  <c r="G191" i="7"/>
  <c r="G190" i="7"/>
  <c r="G189" i="7"/>
  <c r="G188" i="7"/>
  <c r="G187" i="7"/>
  <c r="G186" i="7"/>
  <c r="G185" i="7"/>
  <c r="G180" i="7"/>
  <c r="G179" i="7"/>
  <c r="G178" i="7"/>
  <c r="G177" i="7"/>
  <c r="G173" i="7"/>
  <c r="G169" i="7"/>
  <c r="G165" i="7"/>
  <c r="G164" i="7"/>
  <c r="G161" i="7"/>
  <c r="G160" i="7"/>
  <c r="G159" i="7"/>
  <c r="G158" i="7"/>
  <c r="G157" i="7"/>
  <c r="G156" i="7"/>
  <c r="G155" i="7"/>
  <c r="G154" i="7"/>
  <c r="G153" i="7"/>
  <c r="G152" i="7"/>
  <c r="G151" i="7"/>
  <c r="G150" i="7"/>
  <c r="G149" i="7"/>
  <c r="G148" i="7"/>
  <c r="G147" i="7"/>
  <c r="G146" i="7"/>
  <c r="G145" i="7"/>
  <c r="G144" i="7"/>
  <c r="G143" i="7"/>
  <c r="G142" i="7"/>
  <c r="G141" i="7"/>
  <c r="G140" i="7"/>
  <c r="G138" i="7"/>
  <c r="G137" i="7"/>
  <c r="G136" i="7"/>
  <c r="G135" i="7"/>
  <c r="G134" i="7"/>
  <c r="G133" i="7"/>
  <c r="G132" i="7"/>
  <c r="G131" i="7"/>
  <c r="G130" i="7"/>
  <c r="G129" i="7"/>
  <c r="G128" i="7"/>
  <c r="G126" i="7"/>
  <c r="G125" i="7"/>
  <c r="G124" i="7"/>
  <c r="G123" i="7"/>
  <c r="G122" i="7"/>
  <c r="G121" i="7"/>
  <c r="G120" i="7"/>
  <c r="G119" i="7"/>
  <c r="G118" i="7"/>
  <c r="G117" i="7"/>
  <c r="G116" i="7"/>
  <c r="G113" i="7"/>
  <c r="G112" i="7"/>
  <c r="G111" i="7"/>
  <c r="G110" i="7"/>
  <c r="G109" i="7"/>
  <c r="G108" i="7"/>
  <c r="G107" i="7"/>
  <c r="G105" i="7"/>
  <c r="G104" i="7"/>
  <c r="B104" i="7"/>
  <c r="B105" i="7" s="1"/>
  <c r="B107" i="7" s="1"/>
  <c r="B108" i="7" s="1"/>
  <c r="B110" i="7" s="1"/>
  <c r="B112" i="7" s="1"/>
  <c r="G103" i="7"/>
  <c r="G102" i="7"/>
  <c r="G101" i="7"/>
  <c r="G100" i="7"/>
  <c r="G99" i="7"/>
  <c r="G97" i="7"/>
  <c r="G96" i="7"/>
  <c r="G95" i="7"/>
  <c r="G93" i="7"/>
  <c r="G91" i="7"/>
  <c r="G90" i="7"/>
  <c r="G89" i="7"/>
  <c r="G88" i="7"/>
  <c r="G87" i="7"/>
  <c r="G86" i="7"/>
  <c r="G85" i="7"/>
  <c r="G84" i="7"/>
  <c r="G83" i="7"/>
  <c r="G82" i="7"/>
  <c r="G81" i="7"/>
  <c r="G80" i="7"/>
  <c r="G79" i="7"/>
  <c r="G78" i="7"/>
  <c r="G77" i="7"/>
  <c r="G75" i="7"/>
  <c r="G74" i="7"/>
  <c r="G73" i="7"/>
  <c r="G72" i="7"/>
  <c r="G71" i="7"/>
  <c r="G70" i="7"/>
  <c r="G69" i="7"/>
  <c r="G68" i="7"/>
  <c r="G67" i="7"/>
  <c r="G66" i="7"/>
  <c r="G65" i="7"/>
  <c r="A65" i="7"/>
  <c r="B74" i="7" s="1"/>
  <c r="G63" i="7"/>
  <c r="G62" i="7"/>
  <c r="G61" i="7"/>
  <c r="G60" i="7"/>
  <c r="G59" i="7"/>
  <c r="G57" i="7"/>
  <c r="G55" i="7"/>
  <c r="G53" i="7"/>
  <c r="G51" i="7"/>
  <c r="B50" i="7"/>
  <c r="B52" i="7" s="1"/>
  <c r="B54" i="7" s="1"/>
  <c r="B56" i="7" s="1"/>
  <c r="B58" i="7" s="1"/>
  <c r="B60" i="7" s="1"/>
  <c r="B62" i="7" s="1"/>
  <c r="G49" i="7"/>
  <c r="G48" i="7"/>
  <c r="G47" i="7"/>
  <c r="G46" i="7"/>
  <c r="G45" i="7"/>
  <c r="B45" i="7"/>
  <c r="G44"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10" i="7" l="1"/>
  <c r="G361" i="7"/>
  <c r="G342" i="7"/>
  <c r="G305" i="7"/>
  <c r="G175" i="7"/>
  <c r="G194" i="7"/>
  <c r="G230" i="7"/>
  <c r="G162" i="7"/>
  <c r="G64" i="7"/>
  <c r="G114" i="7"/>
  <c r="A115" i="7"/>
  <c r="G411" i="7" l="1"/>
  <c r="G306" i="7"/>
  <c r="G412" i="7" s="1"/>
  <c r="B117" i="7"/>
  <c r="B119" i="7" s="1"/>
  <c r="B131" i="7" s="1"/>
  <c r="B133" i="7" s="1"/>
  <c r="B140" i="7" s="1"/>
  <c r="B143" i="7" s="1"/>
  <c r="B145" i="7" s="1"/>
  <c r="B147" i="7" s="1"/>
  <c r="B153" i="7" s="1"/>
  <c r="B155" i="7" s="1"/>
  <c r="A163" i="7"/>
  <c r="A176" i="7" l="1"/>
  <c r="B164" i="7"/>
  <c r="B168" i="7" s="1"/>
  <c r="B172" i="7" s="1"/>
  <c r="A195" i="7" l="1"/>
  <c r="B178" i="7"/>
  <c r="B184" i="7" s="1"/>
  <c r="B186" i="7" s="1"/>
  <c r="B188" i="7" s="1"/>
  <c r="B190" i="7" s="1"/>
  <c r="B192" i="7" s="1"/>
  <c r="B197" i="7" l="1"/>
  <c r="B200" i="7" s="1"/>
  <c r="A231" i="7"/>
  <c r="B233" i="7" s="1"/>
  <c r="B237" i="7" s="1"/>
  <c r="B239" i="7" s="1"/>
  <c r="B243" i="7" l="1"/>
  <c r="B245" i="7" s="1"/>
  <c r="B247" i="7" s="1"/>
  <c r="B249" i="7" s="1"/>
  <c r="B251" i="7" s="1"/>
  <c r="B253" i="7" s="1"/>
  <c r="B255" i="7" s="1"/>
  <c r="B257" i="7" s="1"/>
  <c r="B259" i="7" s="1"/>
  <c r="B261" i="7" s="1"/>
  <c r="B263" i="7" s="1"/>
  <c r="B266" i="7" s="1"/>
  <c r="B268" i="7" s="1"/>
  <c r="B284" i="7" s="1"/>
  <c r="B290" i="7" s="1"/>
  <c r="B294" i="7" s="1"/>
  <c r="B297" i="7" s="1"/>
  <c r="B241" i="7"/>
  <c r="G92" i="4" l="1"/>
  <c r="G57" i="4"/>
  <c r="G130" i="4"/>
  <c r="G91" i="4"/>
  <c r="G49" i="4"/>
  <c r="G369" i="4" l="1"/>
  <c r="G367" i="4"/>
  <c r="G364" i="4"/>
  <c r="G361" i="4"/>
  <c r="G359" i="4"/>
  <c r="G357" i="4"/>
  <c r="G355" i="4"/>
  <c r="G351" i="4"/>
  <c r="G348" i="4"/>
  <c r="G341" i="4"/>
  <c r="G371" i="4" l="1"/>
  <c r="G339" i="4"/>
  <c r="G329" i="4"/>
  <c r="G323" i="4"/>
  <c r="G321" i="4"/>
  <c r="G317" i="4"/>
  <c r="G315" i="4"/>
  <c r="G313" i="4"/>
  <c r="G309" i="4"/>
  <c r="G307" i="4"/>
  <c r="G324" i="4" l="1"/>
  <c r="G318" i="4"/>
  <c r="G310" i="4"/>
  <c r="G302" i="4"/>
  <c r="G300" i="4"/>
  <c r="G299" i="4"/>
  <c r="G297" i="4"/>
  <c r="G295" i="4"/>
  <c r="G391" i="4" l="1"/>
  <c r="G390" i="4"/>
  <c r="G389" i="4"/>
  <c r="G388" i="4"/>
  <c r="G387" i="4"/>
  <c r="G386" i="4"/>
  <c r="G385" i="4"/>
  <c r="G384" i="4"/>
  <c r="G383" i="4"/>
  <c r="G382" i="4"/>
  <c r="G381" i="4"/>
  <c r="G380" i="4"/>
  <c r="G379" i="4"/>
  <c r="G378" i="4"/>
  <c r="G377" i="4"/>
  <c r="G376" i="4"/>
  <c r="G375" i="4"/>
  <c r="G374" i="4"/>
  <c r="G373" i="4"/>
  <c r="G346" i="4"/>
  <c r="G345" i="4"/>
  <c r="G344" i="4"/>
  <c r="G343" i="4"/>
  <c r="G337" i="4"/>
  <c r="G336" i="4"/>
  <c r="G334" i="4"/>
  <c r="A345" i="4"/>
  <c r="G293" i="4"/>
  <c r="G291" i="4"/>
  <c r="G290" i="4"/>
  <c r="G289" i="4"/>
  <c r="G288" i="4"/>
  <c r="G287" i="4"/>
  <c r="G286" i="4"/>
  <c r="G285" i="4"/>
  <c r="G284" i="4"/>
  <c r="G283" i="4"/>
  <c r="G282" i="4"/>
  <c r="G281" i="4"/>
  <c r="G280" i="4"/>
  <c r="G279" i="4"/>
  <c r="G278" i="4"/>
  <c r="A278" i="4"/>
  <c r="A284" i="4" s="1"/>
  <c r="A286" i="4" s="1"/>
  <c r="A288" i="4" s="1"/>
  <c r="A290" i="4" s="1"/>
  <c r="A292" i="4" s="1"/>
  <c r="G271" i="4"/>
  <c r="G269" i="4"/>
  <c r="G267" i="4"/>
  <c r="G265" i="4"/>
  <c r="G264" i="4"/>
  <c r="G263" i="4"/>
  <c r="G262" i="4"/>
  <c r="G261" i="4"/>
  <c r="G260" i="4"/>
  <c r="G259" i="4"/>
  <c r="G258" i="4"/>
  <c r="G257" i="4"/>
  <c r="G246" i="4"/>
  <c r="G245" i="4"/>
  <c r="G244" i="4"/>
  <c r="G243" i="4"/>
  <c r="G242" i="4"/>
  <c r="G241" i="4"/>
  <c r="G240" i="4"/>
  <c r="G239" i="4"/>
  <c r="G238" i="4"/>
  <c r="G237" i="4"/>
  <c r="G236" i="4"/>
  <c r="G235" i="4"/>
  <c r="G234" i="4"/>
  <c r="G233" i="4"/>
  <c r="G232" i="4"/>
  <c r="G231" i="4"/>
  <c r="G230" i="4"/>
  <c r="G229" i="4"/>
  <c r="G228" i="4"/>
  <c r="G227" i="4"/>
  <c r="G226" i="4"/>
  <c r="G225" i="4"/>
  <c r="G224" i="4"/>
  <c r="G223" i="4"/>
  <c r="G221" i="4"/>
  <c r="G220" i="4"/>
  <c r="G219" i="4"/>
  <c r="G218" i="4"/>
  <c r="G216" i="4"/>
  <c r="G215" i="4"/>
  <c r="G214" i="4"/>
  <c r="G213" i="4"/>
  <c r="G212" i="4"/>
  <c r="G211" i="4"/>
  <c r="G210" i="4"/>
  <c r="G209" i="4"/>
  <c r="G207" i="4"/>
  <c r="G206" i="4"/>
  <c r="G201" i="4"/>
  <c r="G200" i="4"/>
  <c r="G199" i="4"/>
  <c r="G198" i="4"/>
  <c r="G197" i="4"/>
  <c r="G196" i="4"/>
  <c r="G194" i="4"/>
  <c r="G192" i="4"/>
  <c r="G191" i="4"/>
  <c r="G190" i="4"/>
  <c r="G189" i="4"/>
  <c r="G188" i="4"/>
  <c r="G187" i="4"/>
  <c r="G186" i="4"/>
  <c r="G185" i="4"/>
  <c r="G184" i="4"/>
  <c r="G183" i="4"/>
  <c r="G182" i="4"/>
  <c r="G181" i="4"/>
  <c r="G180" i="4"/>
  <c r="G177" i="4"/>
  <c r="G174" i="4"/>
  <c r="G173" i="4"/>
  <c r="G172" i="4"/>
  <c r="G171" i="4"/>
  <c r="G170" i="4"/>
  <c r="G169" i="4"/>
  <c r="G168" i="4"/>
  <c r="G163" i="4"/>
  <c r="G162" i="4"/>
  <c r="G161" i="4"/>
  <c r="G160" i="4"/>
  <c r="G159" i="4"/>
  <c r="G158" i="4"/>
  <c r="G157" i="4"/>
  <c r="G156" i="4"/>
  <c r="G155" i="4"/>
  <c r="G153" i="4"/>
  <c r="G148" i="4"/>
  <c r="G144" i="4"/>
  <c r="G143" i="4"/>
  <c r="G140" i="4"/>
  <c r="G139" i="4"/>
  <c r="G138" i="4"/>
  <c r="G137" i="4"/>
  <c r="G136" i="4"/>
  <c r="G135" i="4"/>
  <c r="G134" i="4"/>
  <c r="G133" i="4"/>
  <c r="G132" i="4"/>
  <c r="G131" i="4"/>
  <c r="G129" i="4"/>
  <c r="G128" i="4"/>
  <c r="G127" i="4"/>
  <c r="G126" i="4"/>
  <c r="G125" i="4"/>
  <c r="G124" i="4"/>
  <c r="G123" i="4"/>
  <c r="G121" i="4"/>
  <c r="G116" i="4"/>
  <c r="G115" i="4"/>
  <c r="G114" i="4"/>
  <c r="G113" i="4"/>
  <c r="G112" i="4"/>
  <c r="G110" i="4"/>
  <c r="G109" i="4"/>
  <c r="G107" i="4"/>
  <c r="G106" i="4"/>
  <c r="G105" i="4"/>
  <c r="G104" i="4"/>
  <c r="G103" i="4"/>
  <c r="G102" i="4"/>
  <c r="G101" i="4"/>
  <c r="G100" i="4"/>
  <c r="G99" i="4"/>
  <c r="G96" i="4"/>
  <c r="G95" i="4"/>
  <c r="G94" i="4"/>
  <c r="G93" i="4"/>
  <c r="G90" i="4"/>
  <c r="G89" i="4"/>
  <c r="G88" i="4"/>
  <c r="G87" i="4"/>
  <c r="G86" i="4"/>
  <c r="G85" i="4"/>
  <c r="G84" i="4"/>
  <c r="G83" i="4"/>
  <c r="G82" i="4"/>
  <c r="G81" i="4"/>
  <c r="G80" i="4"/>
  <c r="G79" i="4"/>
  <c r="G78" i="4"/>
  <c r="G77" i="4"/>
  <c r="G75" i="4"/>
  <c r="G74" i="4"/>
  <c r="G73" i="4"/>
  <c r="G72" i="4"/>
  <c r="G71" i="4"/>
  <c r="G70" i="4"/>
  <c r="G69" i="4"/>
  <c r="G68" i="4"/>
  <c r="G67" i="4"/>
  <c r="G66" i="4"/>
  <c r="G65" i="4"/>
  <c r="A65" i="4"/>
  <c r="A98" i="4" s="1"/>
  <c r="A142" i="4" s="1"/>
  <c r="G63" i="4"/>
  <c r="G62" i="4"/>
  <c r="G61" i="4"/>
  <c r="G60" i="4"/>
  <c r="G59" i="4"/>
  <c r="G55" i="4"/>
  <c r="G53" i="4"/>
  <c r="G51" i="4"/>
  <c r="G48" i="4"/>
  <c r="G47" i="4"/>
  <c r="G46" i="4"/>
  <c r="G45" i="4"/>
  <c r="B45" i="4"/>
  <c r="B50" i="4" s="1"/>
  <c r="B52" i="4" s="1"/>
  <c r="B54" i="4" s="1"/>
  <c r="G44"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B56" i="4" l="1"/>
  <c r="B58" i="4" s="1"/>
  <c r="B60" i="4" s="1"/>
  <c r="B62" i="4" s="1"/>
  <c r="G365" i="4"/>
  <c r="G392" i="4"/>
  <c r="A376" i="4"/>
  <c r="A379" i="4" s="1"/>
  <c r="A347" i="4"/>
  <c r="G303" i="4"/>
  <c r="G151" i="4"/>
  <c r="G64" i="4"/>
  <c r="G141" i="4"/>
  <c r="G202" i="4"/>
  <c r="B74" i="4"/>
  <c r="B89" i="4" s="1"/>
  <c r="G272" i="4"/>
  <c r="G166" i="4"/>
  <c r="G97" i="4"/>
  <c r="A152" i="4"/>
  <c r="B143" i="4"/>
  <c r="B147" i="4" s="1"/>
  <c r="B100" i="4"/>
  <c r="B102" i="4" s="1"/>
  <c r="B115" i="4" s="1"/>
  <c r="B121" i="4" s="1"/>
  <c r="B127" i="4" s="1"/>
  <c r="B131" i="4" s="1"/>
  <c r="B133" i="4" s="1"/>
  <c r="B135" i="4" s="1"/>
  <c r="B91" i="4" l="1"/>
  <c r="B92" i="4" s="1"/>
  <c r="B93" i="4" s="1"/>
  <c r="B95" i="4" s="1"/>
  <c r="G393" i="4"/>
  <c r="A382" i="4"/>
  <c r="A385" i="4" s="1"/>
  <c r="A388" i="4" s="1"/>
  <c r="A389" i="4" s="1"/>
  <c r="G273" i="4"/>
  <c r="A167" i="4"/>
  <c r="B154" i="4"/>
  <c r="B156" i="4" s="1"/>
  <c r="B158" i="4" s="1"/>
  <c r="B160" i="4" s="1"/>
  <c r="B162" i="4" s="1"/>
  <c r="G394" i="4" l="1"/>
  <c r="B169" i="4"/>
  <c r="B172" i="4" s="1"/>
  <c r="B175" i="4" s="1"/>
  <c r="B178" i="4" s="1"/>
  <c r="B181" i="4" s="1"/>
  <c r="B189" i="4" s="1"/>
  <c r="B193" i="4" s="1"/>
  <c r="B196" i="4" s="1"/>
  <c r="A203" i="4"/>
  <c r="B205" i="4" s="1"/>
  <c r="B209" i="4" s="1"/>
  <c r="B211" i="4" s="1"/>
  <c r="B215" i="4" l="1"/>
  <c r="B213" i="4"/>
  <c r="B217" i="4" s="1"/>
  <c r="B219" i="4" s="1"/>
  <c r="B223" i="4" s="1"/>
  <c r="B225" i="4" s="1"/>
  <c r="B227" i="4" s="1"/>
  <c r="B229" i="4" s="1"/>
  <c r="B231" i="4" s="1"/>
  <c r="B233" i="4" s="1"/>
  <c r="B235" i="4" s="1"/>
  <c r="B237" i="4" s="1"/>
  <c r="B240" i="4" s="1"/>
  <c r="B242" i="4" s="1"/>
  <c r="B258" i="4" s="1"/>
  <c r="B264" i="4" s="1"/>
  <c r="B198" i="4"/>
  <c r="B200" i="4"/>
</calcChain>
</file>

<file path=xl/sharedStrings.xml><?xml version="1.0" encoding="utf-8"?>
<sst xmlns="http://schemas.openxmlformats.org/spreadsheetml/2006/main" count="4198" uniqueCount="483">
  <si>
    <t>PROJECT</t>
  </si>
  <si>
    <t>DATE</t>
  </si>
  <si>
    <t>Sl. No.</t>
  </si>
  <si>
    <t>Item Code.</t>
  </si>
  <si>
    <t>Description of Work</t>
  </si>
  <si>
    <t>Unit</t>
  </si>
  <si>
    <t>Qty.</t>
  </si>
  <si>
    <t>Rate</t>
  </si>
  <si>
    <t>Amount</t>
  </si>
  <si>
    <t>NOTES:</t>
  </si>
  <si>
    <t xml:space="preserve">The description of an item shall be deemed to include all preambles, headings, sub-headings and references to other documents.  </t>
  </si>
  <si>
    <t>The scope of work includes preparation of detailed Interior GFC / shop drawings covering all the areas including all furniture layouts, interfacing with base architectural finishing details. These drawings shall be reviewed and approved by the Consuultant for execution at site.</t>
  </si>
  <si>
    <t>The contractor should refer to the specifications mentioned and the Interior represetation of Concept Views to prepare the detailed Interior drawings for all items of work to provide the finished item to the Client complete in all respect.</t>
  </si>
  <si>
    <t>Tenderers are instructed to quote "rate only" for all QRO items without fail and not to enter any amount in the amount column. The rates quoted under QRO items is negotiable during the evaluation of the tender and the rationalised rate only will be considered if there is a need to operate QRO items during execution. Any percentage of discount / rebate offered by the tenderer during negotiation is applicable on all the quoted rates of the tendered items including "QRO" Items.</t>
  </si>
  <si>
    <t>The rates quoted shall be inclusive of all mock-ups and also physical sample submission (all materials including Loose furnitures selected) for Consultant approval as required / instructed;  prior to any mass production or procurement as per complete satisfaction of the Client and Architect. Inclusive of dismantling, demolishing and carting the material and making good of the surface as required and as per the instructions of the Architect.</t>
  </si>
  <si>
    <t>Any integration / coordination for Interior finishes with MEP services / Special services  &amp; Medical equipment Vendor shall be in the scope of the Interior contractor</t>
  </si>
  <si>
    <t>The Tenderers are requested to inspect the site and obtain for themselves at their own expense all necessary information and particulars to enable them to submit the tender along with detailed shop drawings.</t>
  </si>
  <si>
    <t>Items of work provided in this schedule but not covered in the specifications shall be executed strictly as per instructions of the engineer-in-charge/PMC.</t>
  </si>
  <si>
    <t>Unless specifically mentioned otherwise in the contract, the tenderer shall quote for the finished items and shall provide for the complete cost towards labour, materials, plant and machinery, operational costs, levies, taxes, transport, repairs, rectification, maintenance till handing over, revenue expenses, contingencies, overheads, profits and all incidental items not specifically mentioned but reasonably implied and necessary to complete the works according to the contract.</t>
  </si>
  <si>
    <t xml:space="preserve">The quantities of the various items mentioned in the schedule of items are approximate and may vary up to any extent or be deleted altogether. The quoted rates of each item shall remain firm for all works and quantities. The contractor, in his own interest, should get an indication of the probable extent of the work to be executed under any particular item in this schedule, before undertaking any preliminary and enabling work or purchasing bought out components related to the work.  </t>
  </si>
  <si>
    <t>Rates shall be quoted both in figures and in words in clear legible writing. No overwriting is allowed. All scoring and cancellations should be countersigned by the tenderer. In case of illegibility, the interpretation of the engineer shall be final. All entries shall be in English language.</t>
  </si>
  <si>
    <t>Engineer-in-charge's decision shall be final and binding on the contractor regarding clarifications of items in this schedule with respect to the other sections of the Contract.</t>
  </si>
  <si>
    <t>It may be noted that the total work or any part / parts of the same may be awarded as mentioned in this schedule of items.</t>
  </si>
  <si>
    <t>Any debris generated out of the said work may  be cleared on priority basis from the Site. The contractor shall arrange for temporary storage of material at the site, for  hoisting material to the upper floors, for bringing debris and waste down etc.</t>
  </si>
  <si>
    <t>The door size mentioned is the overall opening size</t>
  </si>
  <si>
    <t>Rates for all exposed T.W. members and lipping shall include cost of melamine finish.</t>
  </si>
  <si>
    <t>The rate of all units to be inclusive of matched locks for individual work space every drawer and shutter to be provided with locks of approved make</t>
  </si>
  <si>
    <t xml:space="preserve">The abbreviations  used  in  the  Specification  and  Bill of Quantities shall be read as follows : </t>
  </si>
  <si>
    <t xml:space="preserve">IS :- Indian Standard        </t>
  </si>
  <si>
    <t>A.S.T.M :- American Society for Testing and Materials</t>
  </si>
  <si>
    <t>A.W.S :- American Welding Society</t>
  </si>
  <si>
    <t xml:space="preserve">MM or mm :- Millimetre /s       </t>
  </si>
  <si>
    <t xml:space="preserve">CM and cm :- Centimetre /s         </t>
  </si>
  <si>
    <t xml:space="preserve">RM (rm) / RMT (Rmt) :- Running metre /s      </t>
  </si>
  <si>
    <t xml:space="preserve">KG (kg) :- Kilogram /s            </t>
  </si>
  <si>
    <t>Tonne/t/MT :- Metric ton/s  (1000 Kilogram's)</t>
  </si>
  <si>
    <t xml:space="preserve">Dia. :- Diameter     </t>
  </si>
  <si>
    <t xml:space="preserve">Sqm :- Square metre     </t>
  </si>
  <si>
    <t xml:space="preserve">Cum:- Cubic metre   </t>
  </si>
  <si>
    <t xml:space="preserve">No.:- Number/s </t>
  </si>
  <si>
    <t xml:space="preserve">Qty.:- Quantity     </t>
  </si>
  <si>
    <t xml:space="preserve">L.S :- Lump sum.      </t>
  </si>
  <si>
    <t>QRO:- Quote rate only.</t>
  </si>
  <si>
    <t xml:space="preserve">Drg. No. :- Drawing number       </t>
  </si>
  <si>
    <t>PCC:- Plain Cement Concrete</t>
  </si>
  <si>
    <t>RCC:- Reinforced cement concrete</t>
  </si>
  <si>
    <t>HSD:- High Yield strength Deformed bars.</t>
  </si>
  <si>
    <t>MS:- Mild Steel</t>
  </si>
  <si>
    <t>PART A</t>
  </si>
  <si>
    <t>CIVIL &amp; WET WORKS</t>
  </si>
  <si>
    <t>Plaster of Paris: (Reception)</t>
  </si>
  <si>
    <t>Providing and finishing Plaster of Paris Punning over cement plastered wall surface to be finished in line and plumb with smooth surface ready to receive paint base.</t>
  </si>
  <si>
    <t>(A) Average thickness: 12mm.</t>
  </si>
  <si>
    <t>Sqm</t>
  </si>
  <si>
    <t>(B) Average thickness: 19mm.</t>
  </si>
  <si>
    <t>(C) Average thickness: 25mm.</t>
  </si>
  <si>
    <t>Vitrified Tile Dado - 900~1200mm High</t>
  </si>
  <si>
    <t>Providing and dadoing of first quality vitrified tile skirting on wall of approved colour and make and size (600mmx600mm) as per design &amp; manufacturer's instruction. Cost includes, base mortar upto 40mm thk in ratio 1:4 (1 part of cement to 4 parts of sand) with appropriate line and level as per architects and site engineer's instructions, Laying tiles on a thin cement slurry paste &amp;  including curing, waxing, Machine cutting to the required size from the tiles etc, the rate shall include all wastages, proper neat finishing of joints between skirting and wall, chasing  wall where necessary   &amp;   making good  plastering at junctions, acid  wash,  curing etc complete and including necessary protection after laying. Tile joints to have 3mm wide spacer filled with epoxy grout of approved color by architects. Laying &amp; fixing details as suggested by the manufacturer to be followed. Cost includes of base wall / floor preparation to plumb / level. Vitrified tile; Basic rate of tile- Rs.400/- per sq.m.</t>
  </si>
  <si>
    <t>Vitrified Tile Dado - 3150mm High (Lift Wall)</t>
  </si>
  <si>
    <t>Providing and dadoing of first quality vitrified tile skirting on wall of approved colour and make and size as per detail drawing &amp; manufacturer's instruction. Cost includes, base mortar upto 40mm thk in ratio 1:4 (1 part of cement to 4 parts of sand) with appropriate line and level as per architects and site engineer's instructions, Laying tiles on a thin cement slurry paste &amp;  including curing, waxing, Machine cutting to the required size from the tiles etc, the rate shall include all wastages, proper neat finishing of joints between skirting and wall, chasing  wall where necessary   &amp;   making good  plastering at junctions, acid  wash,  curing etc complete and including necessary protection after laying. Tile joints to have 3mm wide spacer filled with epoxy grout of approved color by architects. Laying &amp; fixing details as suggested by the manufacturer to be followed. Cost includes of base wall / floor preparation to plumb / level. Vitrified tile; Basic rate of tile- Rs.1000/- per sq.m.</t>
  </si>
  <si>
    <t>QRO</t>
  </si>
  <si>
    <t>Granite Dadoing - Above lintel upto False ceiling (Reception / Lift Lobby)</t>
  </si>
  <si>
    <t>Providing  dadoing  with Pre-polished  Granite   of approved colour, make and size  set in CM 1:4, 18mm thick backing, cement slurry, pointing with  tinted  white cement to match the  colour of  stone.  The rate to include for fixing the granite on to the wall as per pattern directed by the Architects,  including curing, acid   wash   etc.,  complete. (Basic rate Rs 1500 sqm)</t>
  </si>
  <si>
    <t>Granite Dado - For Lift Wall</t>
  </si>
  <si>
    <t>Providing  dadoing  with Pre-polished  Granite   of approved colour, make and size  set in CM 1:4, 18mm thick backing, cement slurry, pointing with  tinted  white cement to match the  colour of  stone.  The rate to include for fixing the granite on to the wall as per pattern directed by the Architects,  including curing, acid   wash   etc.,  complete. (Basic rate Rs 2100 sqm)</t>
  </si>
  <si>
    <t>Granite Architrave / Jamb - 300mm thk (Lift Lobby / Cafeteria)</t>
  </si>
  <si>
    <t>Providing  dadoing  with Pre-polished  Granite   of approved colour, make and size  set in CM 1:4, 18mm thick backing, cement slurry, pointing with  tinted  white cement to match the  colour of  stone along service counter openings.  The rate to include for fixing the granite on to the wall as per pattern directed by the Architects,  including curing, acid   wash   etc.,  complete. (Basic rate Rs 1500 sqm)</t>
  </si>
  <si>
    <t>Granite Threshold - 200mm~300mm thk (as per drawing)</t>
  </si>
  <si>
    <t>Providing  and Laying  with Pre-polished  Granite   of approved colour, make and size  set in CM 1:4, 18mm thick backing, cement slurry, pointing with  tinted  white cement to match the  colour of  stone along door openings.  The rate to include for fixing the granite on to the floor as per pattern directed by the Architects,  including curing, acid   wash   etc.,  complete. (Basic rate Rs 1500 sqm)</t>
  </si>
  <si>
    <t>POP Protective Layer</t>
  </si>
  <si>
    <t>Providing POP protective layer over polythene sheet for protection of the floor of Granite/Tiles till handing over the building as directed by the engineer - in - charge. The rate quoted shall included, removing debris , cleaning with acid wash, etc complete.</t>
  </si>
  <si>
    <t>TOTAL FOR 1. CIVIL WORKS</t>
  </si>
  <si>
    <t>PARTITIONS &amp; ASSOCIATED WORKS</t>
  </si>
  <si>
    <r>
      <rPr>
        <b/>
        <u/>
        <sz val="11"/>
        <rFont val="Calibri"/>
        <family val="2"/>
        <scheme val="minor"/>
      </rPr>
      <t xml:space="preserve">NOTE: </t>
    </r>
    <r>
      <rPr>
        <sz val="11"/>
        <rFont val="Calibri"/>
        <family val="2"/>
        <scheme val="minor"/>
      </rPr>
      <t xml:space="preserve">(Applicable to all items from Item no - 3.01 to 310) : Aluminium box section to be provided whereever required for extra support to fix aluminium skirting, doors, storages, writing boards, glass boards, softboards, projection screens, LCD, Plasma, paintings, artefacts, display, light fixtures, niches, glazed partition, mirrors, reader panel as per architects instructions. Rooms with LCD mounts to have sufficient aluminium box section framework &amp; plywood support to house the bracket / mount. The partition cost should include Borer / Antitermite treatment for salwood and plywood as per architects instructions and dwg. Also cost to inlclude making cut outs for AC ducts / Electrical works / Security systems / other services works / Switches / Sockets etc., complete. Wherever required by contractors and on completion of ducting, wiring work, the opening / cutouts to be closed as not to allow any transmission of sound or air as per architect's / PM's instructions. 
</t>
    </r>
  </si>
  <si>
    <t>1) Control joints to be incorporated wherever the length of the partitions is more than 10m.</t>
  </si>
  <si>
    <t>2) All GI steel to be marked with "GYPSTEEL" which is a standard hologram of India gypsum.</t>
  </si>
  <si>
    <t xml:space="preserve">3) The rate to be inclusive of additional frame work for white boards, panelboards, over head storages, counter fixing. </t>
  </si>
  <si>
    <t>4) Angle beads have to be used at the external angles to get straight line and finish and protection from impacts.</t>
  </si>
  <si>
    <t>5) Edge beads have to be used to protect the exposed edges of Gypboard. The edges can be at the opening for doors, windows, glazing, etc or any other exposed edges.</t>
  </si>
  <si>
    <t xml:space="preserve">6) For all full height partitions mode of measurement will be up to False ceilings. </t>
  </si>
  <si>
    <t>Providing and Fixing Full HT 100mm thk Partition W/ MR Grade Gypsum on both sides  - GI Frame without Insultion (Rate not to include above ceiling partition)without insulation - Partition from Finished flooring level till false ceiling level - (ICU / Chemotherapy Wash Basin Partition Walls)</t>
  </si>
  <si>
    <t xml:space="preserve">Framework </t>
  </si>
  <si>
    <t>Providing and fixing of Gypsteel® Ultra stud partition formed of 48mm Gypsteel® Ultra studs (0.55mm thick having one flange of 34mm and another flange of 36mm made of GI Steel) placed at 610mm centre to centre in 50mm Gypsteel® Ultra floor and ceiling channel (0.55mm thick have equal flanges of 32mm made of GI steel) with joints staggered to avoid leakage through joints. A fixing channel of 99mm width (0.9mm thick having two flanges of 9.5mm each) has to be provided at the horizontal joints of the two boards</t>
  </si>
  <si>
    <t>Provide an additional Aluminium Box Section of size 50mm x 100mm as spacer at the true ceiling level of 2.5mm thk and sub frames for doors and glazed openings while fixing the frame work as per details</t>
  </si>
  <si>
    <t>Provide 19mm thick ply fixed to the screeded flooring on which GI channels of size as per details to be fixed. GI ultrastuds to be then fixed on GI Boxing.(if necessary as per site conditions)</t>
  </si>
  <si>
    <t>Cladding</t>
  </si>
  <si>
    <t xml:space="preserve">The framework to be cladded on both sides (till the false ceiling) with two layers of 12.5 mm thk tapered edge Moisture Resistant gypsum board (IS-2095/1982) in line and level screw fixed with 25mm &amp; 35mm drywall screws @ 300mm c/c with staggered joints to avoid leakage through joints and finished with proprietary supplied jointing tape and compound as per manufacturer's specification. Joints to be sand papered to achieve a smooth and seamless finish. Care must be taken that the plasterboards are raised 3mm from the floor and in this gap, chauking compound is injected, for successive layers and similarly for the true ceiling channel. Gypsum partition to be installed as per India Gypsum / Gyproc or equallent specifications. </t>
  </si>
  <si>
    <t>Finishes</t>
  </si>
  <si>
    <r>
      <rPr>
        <b/>
        <sz val="11"/>
        <rFont val="Calibri"/>
        <family val="2"/>
        <scheme val="minor"/>
      </rPr>
      <t>Moisture Resistant Gypsum</t>
    </r>
    <r>
      <rPr>
        <sz val="11"/>
        <rFont val="Calibri"/>
        <family val="2"/>
        <scheme val="minor"/>
      </rPr>
      <t xml:space="preserve"> surface till the false ceiling - Providing and applying three coats of </t>
    </r>
    <r>
      <rPr>
        <b/>
        <sz val="11"/>
        <rFont val="Calibri"/>
        <family val="2"/>
        <scheme val="minor"/>
      </rPr>
      <t xml:space="preserve">Anti-microbial Luster enamel paint </t>
    </r>
    <r>
      <rPr>
        <sz val="11"/>
        <rFont val="Calibri"/>
        <family val="2"/>
        <scheme val="minor"/>
      </rPr>
      <t>of desired shade, of approved make or equivalent on internal wall surfaces wherever required at all heights to give an even and uniform shade, applied over 2 coats of primer and putty of approved make as per manufacturer specification fully to give a smooth and even surface including thoroughly brushing the surface free from water / mortar dropping and other foreign matter and sand papered smooth, complete per manufacturers specifications and as directed.</t>
    </r>
  </si>
  <si>
    <t>Special Provisions</t>
  </si>
  <si>
    <t>A) Contractor to make provision for all electrical/networking boxes and to provide dia cut-outs as required. Electrical/Network boxes /other services to be provided  at desired height and location as indicated in the drawing.</t>
  </si>
  <si>
    <t>B) All junctions between materials, columns, walls, etc to have necessary groove with Aluminium `L' angle as per details</t>
  </si>
  <si>
    <t>C) All exposed edges / corners/ grooves  to have  proprietary  corner / edge  bead sections/channels  as per Architect's instructions</t>
  </si>
  <si>
    <t>D) All exposed gyp board edges to be fixed with Beadex self adhesive</t>
  </si>
  <si>
    <t>E) At all locations where services are penetrating the partition above false ceiling to have salwood frame work around the duct/cable tray/pipe and the gaps between the frame work and service to be filled with appropriate fire stop material as directed</t>
  </si>
  <si>
    <r>
      <t xml:space="preserve">Fabricating and fixing  Glazed Partition </t>
    </r>
    <r>
      <rPr>
        <sz val="11"/>
        <rFont val="Calibri"/>
        <family val="2"/>
        <scheme val="minor"/>
      </rPr>
      <t>comprising of 10mm thk toughened glass with polished edge and using SS pedestals of size 50 x50mm &amp; necessary patch fittings as per detailed drawings. Glass shall be securely fixed to the pedestal / conceled U channel in the ceiling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1000mm based on location in widths of 1200 per piece of glass. Mode of measurement: Only visible area of the partition below false ceiling shall be measured and paid for. Distance between two butt jointed glass panels not to exceed 4 mm. Edges and grooves between glass panels to be filled with clear silicon sealant  neatly applied as indicated in the drawing, all complete - Fixed glazing from 300mm above counter level till lintel level (Pharmacy / Cafeteria Service Counter)</t>
    </r>
  </si>
  <si>
    <r>
      <t xml:space="preserve">Fabricating and fixing  Full Height Glazed Partition </t>
    </r>
    <r>
      <rPr>
        <sz val="11"/>
        <rFont val="Calibri"/>
        <family val="2"/>
        <scheme val="minor"/>
      </rPr>
      <t>comprising of 12mm thk toughened glass with polished edge and using SS pedestals of size 50 x50mm &amp; necessary patch fittings as per detailed drawings. Glass shall be securely fixed to conceled U channel in the floor and suspendied patch fitting supports from ceiling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2400 mm based on location in widths of 1200 per piece of glass. Mode of measurement: Only visible area of the partition below false ceiling shall be measured and paid for. Distance between two butt jointed glass panels not to exceed 4 mm. Edges and grooves between glass panels to be filled with clear silicon sealant  neatly applied as indicated in the drawing, all complete - Fixed glazing from 300mm above counter level till lintel level (Pharmacy / Cafeteria Service Counter)</t>
    </r>
  </si>
  <si>
    <t>Glazed Doors fixed with Full Glazed partitions on Patch fittings</t>
  </si>
  <si>
    <t>Nos</t>
  </si>
  <si>
    <t xml:space="preserve">Modular Aluminium Skirting - 100mm HT </t>
  </si>
  <si>
    <t>Providing and fixing of matt natural anodised skirting profile of 100mm height inclusive of all accessories and installation as per the manufacturers specifications. Rate should include  preparation of surface. The skirting shall be fixed as per details &amp; Architects instructions. Rate should include wall chipping, plastering. Make: Bottom line Model: Easyfix - 100mm High or similar from Gradus / Equivalent</t>
  </si>
  <si>
    <t>Rm</t>
  </si>
  <si>
    <t>Laminate Skirting - 100mm HT - on wall / furniure</t>
  </si>
  <si>
    <t>Providing and fixing 100mm high laminate skirting on wall formed out of 12mm thk commercial ply and finished with laminate of approved shade. To have necessary groove painted to approved colour as per details. Rate should include wall chipping, plastering, punning  &amp; necessary 'C' channels.</t>
  </si>
  <si>
    <t>TOTAL FOR 2.00 PARTITIONS &amp; ASSOCIATED WORKS</t>
  </si>
  <si>
    <t>PANELING WORKS</t>
  </si>
  <si>
    <t>Laminate paneling  (direct on wall)</t>
  </si>
  <si>
    <r>
      <t>Fabricating and fixing of 12mm</t>
    </r>
    <r>
      <rPr>
        <sz val="11"/>
        <rFont val="Arial"/>
        <family val="2"/>
      </rPr>
      <t xml:space="preserve"> BWR ply onto the existing wall surface by means of approved wooden screws/nails and to be finished with approved 1mm laminate. To have necessary grooves as per details. To be in proper line and level as per architects instructions.</t>
    </r>
  </si>
  <si>
    <t>Laminate paneling  (with spacers) (Radiotherapy ,  OPD Corridor. Column Panels, etc)</t>
  </si>
  <si>
    <r>
      <t>Fabricating and fixing of 12mm</t>
    </r>
    <r>
      <rPr>
        <sz val="11"/>
        <rFont val="Arial"/>
        <family val="2"/>
      </rPr>
      <t xml:space="preserve"> BWR ply onto framework using 2.5mm thk aluminium box section of size 50mm x 75mm/ 60mm X 65mm on the existing wall surface by means of approved screws/nails and to be finished with approved 1mm laminate. To have necessary grooves as per details. To be in proper line and level as per architects instructions, all complete.</t>
    </r>
  </si>
  <si>
    <t>Special note : Provide BWR ply and aluminium box section of size 50x75mm/  60mm X 65mm- 2.5mm gauge framework at a spacing of 600mm x 600mm  as required as per details</t>
  </si>
  <si>
    <t>Contractor to make provision for all electrical/networking boxes and to provide 30mm dia cut-outs as required. Electrical/Network boxes /other services to be provided  at desired height and location as indicated in the drawing.</t>
  </si>
  <si>
    <t>All exposed edges / corners/ grooves  to have  proprietary  corner / edge  bead sections/channels  as per Architect's instructions</t>
  </si>
  <si>
    <t xml:space="preserve">GREEN LAM LAMINATES  -  776 Java Teak,  &amp; 5018 Brooks Walnut ( For L1 only)  as per area of application. Refer Concept Presentations. </t>
  </si>
  <si>
    <t>3.02a</t>
  </si>
  <si>
    <t>Plywood paneling with Paint finish</t>
  </si>
  <si>
    <t>Fabricating and fixing of 12mm BWR ply onto framework using 2.5mm thk aluminium box section of size 50mm x 75mm/  60mm X 65mm on the existing wall surface by means of approved screws/nails and to be finished with 2 coat of Acrylic emulsion paint of approved shade over 2 coats of putty neatly finished to get a level surface. Shall be in proper line and level as per architects instructions, all complete.</t>
  </si>
  <si>
    <t>Laminate paneling - Min. 75 Thickness to conceal existing conduits (with spacers) (LINAC)</t>
  </si>
  <si>
    <r>
      <t>Fabricating and fixing of 12mm</t>
    </r>
    <r>
      <rPr>
        <sz val="11"/>
        <rFont val="Arial"/>
        <family val="2"/>
      </rPr>
      <t xml:space="preserve"> BWR ply onto Framework using 2.5mm thk 50x75mm/  60mm X 65mm aluminium box section framework on the existing wall surface by means of approved  screws/nails with LEAD Protective Lining and to be finished with approved 1mm laminate. To have necessary grooves as per details. To be in proper line and level as per architects instructions, all complete.</t>
    </r>
  </si>
  <si>
    <t>Laminate paneling - 100mm THK(with spacers) (ICU / Chemotherapy / Single Room / General Ward)</t>
  </si>
  <si>
    <r>
      <t>Fabricating and fixing of 12mm</t>
    </r>
    <r>
      <rPr>
        <sz val="11"/>
        <rFont val="Arial"/>
        <family val="2"/>
      </rPr>
      <t xml:space="preserve"> BWR ply onto aluminium framework of with aluminium box sections of size 50x75mm / 60mm X 65mm and thickness 2.5mm for depth of 100mm on the existing wall surface by means of approved screws/nails and to be finished with approved 1mm laminate. To have necessary grooves as per details. To be in proper line and level as per architects instructions.</t>
    </r>
  </si>
  <si>
    <t>Special note : Provide 50x75mm / 60mm X 65mm  aluminium box section with 2.5mm thickness - framework spacers as required as per details</t>
  </si>
  <si>
    <t>Contractor to make provision for all gas lines/electrical/networking boxes and to provide 30mm dia cut-outs as required. Gas Outlets / Electrical/Network boxes /other services to be provided  at desired height and location as indicated in the drawing.</t>
  </si>
  <si>
    <t>Stone Veneer panelling  (with spacers) (Reception / Help Desk / Radiotherapy Backdrops)</t>
  </si>
  <si>
    <r>
      <t>Fabricating and fixing of 12mm</t>
    </r>
    <r>
      <rPr>
        <sz val="11"/>
        <rFont val="Arial"/>
        <family val="2"/>
      </rPr>
      <t xml:space="preserve"> bwr ply boxing onto aluminium framework using 2.5mm thk 50mmx75mm / 60mm X 65mm  aluminium box section on the existing wall surface by means of approved  screws/nails and to be finished with approved stone veneer. To have necessary grooves as per details and cost to include CNC cut "moss inlay" and cove lights as per detail drawings. To be in proper line and level as per architects instructions, all complete.</t>
    </r>
    <r>
      <rPr>
        <sz val="11"/>
        <rFont val="Calibri"/>
        <family val="2"/>
        <scheme val="minor"/>
      </rPr>
      <t xml:space="preserve">
Selection : Series - Stontecch, Shade - Silver Grey Quartzite Base Rate : 300 Rs/Sq.ft (material)</t>
    </r>
  </si>
  <si>
    <t>Sand Stone Cladding</t>
  </si>
  <si>
    <t>Lacquered glass panelling  (Reception / Nurse's Station)</t>
  </si>
  <si>
    <t>Providing &amp; Fixing 8mm thk Lacquered Glass (Saint Gobain) on over the plywood backing. Cost to include Adhesive: Clear Neutral Silicon of make GE winsil 20 / silpruf or DOW CORNING 789/995; Procedure: Apply all along the periphery &amp; Horizontal lines @ 50mm c/c across the full surface on the backing ply, of required strength to hold the glass safely. Glass shall be precisely cut to size &amp; edges to be machine polished. Cost to include 12mm Plywood backing with antitermite treatment and Bottomline; coner guard as per drawing with 3M double side tape and hat chanel of 5 - 10mm as per drawing. Rate to be inclusive of wastage. color as per architects design.Make : Saint gobain , Model : Ultra white or any other approved shade</t>
  </si>
  <si>
    <t>MDF boxing - Back of Vinyl Graphics (Cafeteria / Single Room / Consultation Room)</t>
  </si>
  <si>
    <t xml:space="preserve">Providing and fixing in proper line and level, 12mm PLY backing with 6mm thick MDF over of approved make and sample on to aluminium framework using aluminium box section of size 50mmx75mm and thickness 2.5mm by means of approved  screws/nails. The MDF surface finished in sunboard &amp; to be ready to take vinyl graphics. </t>
  </si>
  <si>
    <t>Column Paneling with Laminate (Reception)</t>
  </si>
  <si>
    <t>Providing and Fixing 6mm flexi-ply frame work on column with aluminium framework up to 3150mm and finished it with approved laminate to be fixed.</t>
  </si>
  <si>
    <t>Special note : Provide BWR ply and aluminium box section of size 50x75mm 2.5mm gauge framework at a spacing of 600mm x 600mm  as required as per details</t>
  </si>
  <si>
    <t>TOTAL FOR 3.00 PANELING WORKS</t>
  </si>
  <si>
    <t>WALL FINISHING WORKS</t>
  </si>
  <si>
    <t>WALL VINYL GRAPHIC - TYPE -1: (Bamboo Strip Pattern 300 - 450mm wide) (Emergency /Chemo / General ward)</t>
  </si>
  <si>
    <t>Wall Vinyl of pattern uniformly as per manufacturers specifications, on wall surface / gypboard partitions /  Gyp panneling. cost includes surface preparation, primer coats, levelling patti  Colours as per architect's detail. Cost to include preparation on the punned surface for receiving the wall paper as per the manufacturer specification. 
NOTE : Interior Contractor must develop all the necessary Vinyl Graphics in required resolution using the Graphics Vendor. The Graphics should be matching in line with the Concept Presentation using Presets from the Vendor / Custom developed subject to Approval by Client / Architect.</t>
  </si>
  <si>
    <r>
      <t xml:space="preserve">ACRYLIC EMULSION PAINTING: </t>
    </r>
    <r>
      <rPr>
        <sz val="12"/>
        <rFont val="Calibri"/>
        <family val="2"/>
        <scheme val="minor"/>
      </rPr>
      <t>(Stencil Type - 1 - Bamboo Pattern) (Reception / Radiotherapy / LINAC / Emergency / OPD Waiting / OPD Corridor / Chemo/ MRI)</t>
    </r>
  </si>
  <si>
    <t xml:space="preserve">Vertical Wall Painting with stencil using emulsion paint of approved shade of pattern uniformly as per manufacturers specifications, on wall surface / gypboard partitions / Gyp panneling and ceiling. cost includes surface preparation, primer coats, levelling patti  Colours as per architect's detail. </t>
  </si>
  <si>
    <t>TOTAL FOR 4.00 WALL FINISHING WORKS</t>
  </si>
  <si>
    <t>FALSE CEILING &amp; ASSOCIATED WORKS</t>
  </si>
  <si>
    <t>Metal Ceiling (Reception)</t>
  </si>
  <si>
    <t>Supply and fixing of Luxalon Closed Ceiling System as manufactured by Hunter Douglas Architectural Products or Equallent. The longitudinal panels - 150mm wide and finish as per architect's chioice are clipped on to Rows of 0.6 Fe/0.95 Alu roll formed carrier swith max length of 5000mm . The panels abut each other with a narrow V-groove. Panels can be combined as required in the ceiling. Panels to be manufactured from pre-painted, stove enamelled, alloy HD5050 or equal (according to EN 1396 and ECCA). All panels to be securely clipped to carriers in accordance with manufacturers recommendations, Panels to be joined in length by using the relevant Luxalon splice. Maximum panel length to be 6000 mm. System to include Wall L-panel as per architect's specification option.  The price should include the cost of making any cuts and openings for lights and other fittings, all inclusive.Make : M/s  Hunter Douglas. Paint Shade : 8620 Pine or similar from Armstrong / USG / Equivalent approved by Client</t>
  </si>
  <si>
    <t>Stretch Ceiling (For Radio diagnostic rooms including MRI)</t>
  </si>
  <si>
    <t>Supply and Fixing :( Brand Euroceil ) ceiling with Stretch ceiling on MS structure fitted to ply boxing with Anchor fastner.  Stretch material Finish :  Translucent PVC Membrane | Color :   Printed (EC1-TR-011) | GE  LED with PCU Charges for Lighting Solutions | CV Dimmer  | Repeater | Circuit Design For Dimmer &amp; Repeater  with Accessories . Size as per detailed dwgs.</t>
  </si>
  <si>
    <t>Cove in Gypsum</t>
  </si>
  <si>
    <t>Making 75mm x 100mm cove as/detail in gypboard and POP including plastic emulsion paint matching with gyp ceiling as per architect's approval.. The rate shall be inclusive of necessary framework, making cutout for light fixtures, bulkheads, internal &amp; external vertical facia etc. complete. Cove section includes exposed L-Shaped gyp work.</t>
  </si>
  <si>
    <t>Rmt</t>
  </si>
  <si>
    <r>
      <t xml:space="preserve">Pelmet - Size </t>
    </r>
    <r>
      <rPr>
        <sz val="11"/>
        <rFont val="Arial"/>
        <family val="2"/>
      </rPr>
      <t>(150mmX150mm)</t>
    </r>
  </si>
  <si>
    <t>Providing and fixing of  pelmet made of 19mm commercial ply finished with laminate of approved shade as per details and Architect's instructions. Pelmet to the fixed to the true ceiling/closest structural support with aluminium supports as per directions. Rate to include necessary cutouts to accommodate AC grills, Electrical cutouts as per details. To have necessary grooves and to be fixed with necessary sealant as per architects instructions. Pelmet to accomodate blinds as per details. Neat joint to be achieved between the Gyp ceiling and the Pelmet.</t>
  </si>
  <si>
    <t xml:space="preserve">TRAP DOOR: </t>
  </si>
  <si>
    <r>
      <t xml:space="preserve">Providing &amp; fixing Saint Gobain / equivalent </t>
    </r>
    <r>
      <rPr>
        <b/>
        <sz val="11"/>
        <rFont val="Calibri"/>
        <family val="2"/>
        <scheme val="minor"/>
      </rPr>
      <t xml:space="preserve">Concealed type trap-doors </t>
    </r>
    <r>
      <rPr>
        <sz val="11"/>
        <rFont val="Calibri"/>
        <family val="2"/>
        <scheme val="minor"/>
      </rPr>
      <t xml:space="preserve">of size as required with PROPRIETARY frame around the same as per details in ceiling as per manufacturer's specifications; finished with paint as directed Gi powder coated. </t>
    </r>
    <r>
      <rPr>
        <b/>
        <sz val="11"/>
        <rFont val="Calibri"/>
        <family val="2"/>
        <scheme val="minor"/>
      </rPr>
      <t>(Sizes 550mmx550mm-minimum , 600mm X1200mm)</t>
    </r>
    <r>
      <rPr>
        <sz val="11"/>
        <rFont val="Calibri"/>
        <family val="2"/>
        <scheme val="minor"/>
      </rPr>
      <t xml:space="preserve"> Make : Saint Gobain/ Knauf equivalent.</t>
    </r>
  </si>
  <si>
    <t>TOTAL FOR 5.00 FALSE CEILING &amp; ASSOCIATED WORKS</t>
  </si>
  <si>
    <t>BUILT-IN FURNITURE WORKS</t>
  </si>
  <si>
    <t>Reception / Help Desk Table  (Type 1)</t>
  </si>
  <si>
    <r>
      <t xml:space="preserve">Providing and fixing of base table shape made of 18mm BWR ply with flap open Top and Front door wherever necessary all as per detail. Table top and supports to be made of 18mm double layer BWR ply with storage units as per design - 2 nos pull out drawers and one openable shutter (all lockable). Storage to have necessary shelves formed of 18mm BWR ply finished with 1mm antibacterial laminate. Shutters to be postformed. Shutters to be provided with necessary hardwares like spring loaded hinges, tower bolts, SS handles, magnetic catchers and locks etc., of approved make and quality. Cost to include keybord tray, cpu tray, wire management wherever applicable and should include fixing of LED strip lighting as per design all complete. Cost also to include Vertical Tabletop Panel along edge of table wherever applicable as per detail drawing. Cost also to include antitermite treatment / borer treatment for plywood. 
&gt;&gt; All the exposed surfaces  (Outer and Inner vertical surfaces ) to be finished with 1mm thk antibacterial </t>
    </r>
    <r>
      <rPr>
        <b/>
        <sz val="11"/>
        <rFont val="Calibri"/>
        <family val="2"/>
      </rPr>
      <t>laminate</t>
    </r>
    <r>
      <rPr>
        <sz val="11"/>
        <rFont val="Calibri"/>
        <family val="2"/>
      </rPr>
      <t xml:space="preserve"> </t>
    </r>
    <r>
      <rPr>
        <b/>
        <i/>
        <u/>
        <sz val="11"/>
        <rFont val="Calibri"/>
        <family val="2"/>
      </rPr>
      <t>- 55% of Exterior Finishes in 1mm Laminate.</t>
    </r>
    <r>
      <rPr>
        <sz val="11"/>
        <rFont val="Calibri"/>
        <family val="2"/>
      </rPr>
      <t xml:space="preserve">
&gt;&gt; Rate inclusive of </t>
    </r>
    <r>
      <rPr>
        <b/>
        <sz val="11"/>
        <rFont val="Calibri"/>
        <family val="2"/>
      </rPr>
      <t xml:space="preserve">Solid  Acrylic  Surface material </t>
    </r>
    <r>
      <rPr>
        <sz val="11"/>
        <rFont val="Calibri"/>
        <family val="2"/>
      </rPr>
      <t>at locations  (Table Top and Front Fascia ) all as  specified as per drawing - horizontal and vertical surfaces to have 12mm Solid Acrylic Surface (including Curved edges, curved surfaces etc) and inclusive of required fixing materials &amp; clear adhesives, and to include magaram joint,  buffing, pasting, making of cut outs etc as per design, all complete.  Note - Curved surfaces cost to include thermoforming, etc all complete. Cost to be inclusive of 12mm ply backing with framing for solid acrylic surface material.</t>
    </r>
    <r>
      <rPr>
        <u/>
        <sz val="11"/>
        <rFont val="Calibri"/>
        <family val="2"/>
      </rPr>
      <t xml:space="preserve"> </t>
    </r>
    <r>
      <rPr>
        <b/>
        <i/>
        <u/>
        <sz val="11"/>
        <rFont val="Calibri"/>
        <family val="2"/>
      </rPr>
      <t>- 45% of Exterior Finishes in Solid Acrylic Surface material.</t>
    </r>
    <r>
      <rPr>
        <sz val="11"/>
        <rFont val="Calibri"/>
        <family val="2"/>
      </rPr>
      <t xml:space="preserve">
&gt;&gt; Inside surfaces to be finished with 1mm thk antibacterial laminate and with 2mm PVC Edge Bands and SS corners whever required as per drawing.  </t>
    </r>
    <r>
      <rPr>
        <b/>
        <i/>
        <u/>
        <sz val="11"/>
        <rFont val="Calibri"/>
        <family val="2"/>
      </rPr>
      <t>- 50% of running length to have storage (which includes 2 drawers and 1 openable shutter) with inside finish with 1mm antibacterial laminate.</t>
    </r>
    <r>
      <rPr>
        <sz val="11"/>
        <rFont val="Calibri"/>
        <family val="2"/>
      </rPr>
      <t xml:space="preserve">
&gt;&gt;Table Dimension: 
</t>
    </r>
    <r>
      <rPr>
        <b/>
        <u/>
        <sz val="11"/>
        <rFont val="Calibri"/>
        <family val="2"/>
      </rPr>
      <t>Height</t>
    </r>
    <r>
      <rPr>
        <sz val="11"/>
        <rFont val="Calibri"/>
        <family val="2"/>
      </rPr>
      <t xml:space="preserve"> is 750mm(Table Top- Part) &amp; 1050mm - Solid Acrylic Surface (Ledge Top - Part) 
</t>
    </r>
    <r>
      <rPr>
        <b/>
        <u/>
        <sz val="11"/>
        <rFont val="Calibri"/>
        <family val="2"/>
      </rPr>
      <t>Depth</t>
    </r>
    <r>
      <rPr>
        <sz val="11"/>
        <rFont val="Calibri"/>
        <family val="2"/>
      </rPr>
      <t xml:space="preserve"> is 750mm all as per drawing
Note : The bidder to refer the Basic architectural drawing / Furniture layout provided along with Tender documents and prepare detail drawings to arrive at rate based on each area of application
Acrylic Solid surface - Corian - Camio White / LG - TAMBORA VE 01  /  LG -OPAL32  
or similar approved Shade in line with the respective Interior Concept Presentation.  
Laminate : GREEN LAM LAMINATES  -  776 Java Teak </t>
    </r>
  </si>
  <si>
    <t>RM</t>
  </si>
  <si>
    <t>Reception Table / Help Desk  (Type 2)</t>
  </si>
  <si>
    <r>
      <t xml:space="preserve">Providing and fixing of base table shape made of 18mm BWR ply with flap open Top and Front door wherever necessary all as per detail. Table top and supports to be made of 18mm double layer BWR ply with storage units as per design - 2 nos pull out drawers and one openable shutter (all lockable). Storage to have necessary shelves formed of 18mm BWR ply finished with 1mm antibacterial laminate. Shutters to be postformed. Shutters to be provided with necessary hardwares like spring loaded hinges, tower bolts, SS handles, magnetic catchers and locks etc., of approved make and quality. Cost to include keybord tray, cpu tray, wire management wherever applicable and should include fixing of LED strip lighting as per design all complete. Cost also to include Vertical Tabletop Panel along edge of table wherever applicable as per detail drawing. Cost also to include antitermite treatment / borer treatment for plywood. 
&gt;&gt; All the exposed surfaces  (Outer and Inner vertical surfaces &amp; Table Top ) to be finished with 1mm thk antibacterial </t>
    </r>
    <r>
      <rPr>
        <b/>
        <sz val="11"/>
        <rFont val="Calibri"/>
        <family val="2"/>
      </rPr>
      <t>laminate</t>
    </r>
    <r>
      <rPr>
        <sz val="11"/>
        <rFont val="Calibri"/>
        <family val="2"/>
      </rPr>
      <t xml:space="preserve"> </t>
    </r>
    <r>
      <rPr>
        <b/>
        <i/>
        <u/>
        <sz val="11"/>
        <rFont val="Calibri"/>
        <family val="2"/>
      </rPr>
      <t>- 70% of Exterior Finishes in 1mm Laminate.</t>
    </r>
    <r>
      <rPr>
        <sz val="11"/>
        <rFont val="Calibri"/>
        <family val="2"/>
      </rPr>
      <t xml:space="preserve">
&gt;&gt; Rate inclusive of </t>
    </r>
    <r>
      <rPr>
        <b/>
        <sz val="11"/>
        <rFont val="Calibri"/>
        <family val="2"/>
      </rPr>
      <t xml:space="preserve">Solid  Acrylic  Surface material </t>
    </r>
    <r>
      <rPr>
        <sz val="11"/>
        <rFont val="Calibri"/>
        <family val="2"/>
      </rPr>
      <t>at locations  as  specified as per drawing - horizontal and vertical surfaces to have 12mm Solid Acrylic Surface (including Curved edges, curved surfaces etc) and inclusive of required fixing materials &amp; clear adhesives, and to include magaram joint,  buffing, pasting, making of cut outs etc as per design, all complete.  Note - Curved surfaces cost to include thermoforming, etc all complete. Cost to be inclusive of 12mm ply backing with framing for solid acrylic surface material.</t>
    </r>
    <r>
      <rPr>
        <u/>
        <sz val="11"/>
        <rFont val="Calibri"/>
        <family val="2"/>
      </rPr>
      <t xml:space="preserve"> </t>
    </r>
    <r>
      <rPr>
        <b/>
        <i/>
        <u/>
        <sz val="11"/>
        <rFont val="Calibri"/>
        <family val="2"/>
      </rPr>
      <t>- 30% of Exterior Finishes in Solid Acrylic Surface material.</t>
    </r>
    <r>
      <rPr>
        <sz val="11"/>
        <rFont val="Calibri"/>
        <family val="2"/>
      </rPr>
      <t xml:space="preserve">
&gt;&gt; Inside surfaces to be finished with 1mm thk antibacterial laminate and with 2mm PVC Edge Bands and SS corners whever required as per drawing.  </t>
    </r>
    <r>
      <rPr>
        <b/>
        <i/>
        <u/>
        <sz val="11"/>
        <rFont val="Calibri"/>
        <family val="2"/>
      </rPr>
      <t>- 50% of running length to have storage (which includes 2 drawers and 1 openable shutter) with inside finish with 1mm antibacterial laminate.</t>
    </r>
    <r>
      <rPr>
        <sz val="11"/>
        <rFont val="Calibri"/>
        <family val="2"/>
      </rPr>
      <t xml:space="preserve">
&gt;&gt;Table Dimension: 
</t>
    </r>
    <r>
      <rPr>
        <b/>
        <u/>
        <sz val="11"/>
        <rFont val="Calibri"/>
        <family val="2"/>
      </rPr>
      <t>Height</t>
    </r>
    <r>
      <rPr>
        <sz val="11"/>
        <rFont val="Calibri"/>
        <family val="2"/>
      </rPr>
      <t xml:space="preserve"> is 750mm(Table Top- Part) &amp; 1050mm - Solid Acrylic Surface (Ledge Top - Part) 
</t>
    </r>
    <r>
      <rPr>
        <b/>
        <u/>
        <sz val="11"/>
        <rFont val="Calibri"/>
        <family val="2"/>
      </rPr>
      <t>Depth</t>
    </r>
    <r>
      <rPr>
        <sz val="11"/>
        <rFont val="Calibri"/>
        <family val="2"/>
      </rPr>
      <t xml:space="preserve"> is 750mm all as per drawing
Refer the Basic architectural drawing / Furniture layout provided along with Tender documents and prepare detail drawings to arrive at rate based on each area of application
Acrylic Solid surface - Corian - Camio White / LG - TAMBORA VE 01  /  LG -OPAL32  
or similar approved Shade in line with the respective Interior Concept Presentation.  
Laminate : GREEN LAM LAMINATES  -  776 Java Teak </t>
    </r>
  </si>
  <si>
    <t>Full Height Storage Unit (LINAC)</t>
  </si>
  <si>
    <t>Work counter with Overhead Storage (LINAC CONTROL CENTRE CONSOLE)</t>
  </si>
  <si>
    <t>Providing &amp; fixing Work counter of  3200mm length x 750mm wide x 800mm height all as per architectural detail drawings, with carcass to be of 22mm thk comercial ply and shutters of 25thk commercial ply finished with approved Laminate by Architect inside &amp; outside with factory fit edge banding. With Over head Storage of 450mm width &amp; 800mm height as per detailed drawings with necessary shelves formed of 19mm ply finished with 0.8mm laminate. Shutters to be postformed. Shutters to be provided with necessary hardwares like spring loaded hinges, tower bolts, SS handles, magnetic catchers and locks etc., of approved make and quality. 
Rate to be inclusive of all necessary hardware -box hinge - (0mm cranking Model:316.31.500),9.5mm cranking (Model:316.31.501), locksets,  spring loaded shutter latch inside, all cabinet hardware to be of make: Hettich.</t>
  </si>
  <si>
    <t>Doctor's Consultation Worktable</t>
  </si>
  <si>
    <t>Size- Main Table : 1500 x 750, Return Table :900 x 450</t>
  </si>
  <si>
    <r>
      <t>Table Top -</t>
    </r>
    <r>
      <rPr>
        <sz val="12"/>
        <rFont val="Times New Roman"/>
        <family val="1"/>
      </rPr>
      <t xml:space="preserve">Prelam PVC lipping                                                        </t>
    </r>
  </si>
  <si>
    <t>Understructure : Aluminium</t>
  </si>
  <si>
    <r>
      <t xml:space="preserve">RaceWay </t>
    </r>
    <r>
      <rPr>
        <sz val="12"/>
        <rFont val="Times New Roman"/>
        <family val="1"/>
      </rPr>
      <t>- below Table</t>
    </r>
  </si>
  <si>
    <t>Accessories : Mobile Pedestal - 1 No (2 draws ans 1 openable shutter) &amp; Side Storages with shelves with 2 openable shutters, all complete.</t>
  </si>
  <si>
    <t>Consultation room - Wash Basin counter</t>
  </si>
  <si>
    <t>Providing and fixing Acrylic solid surface Wash basin counter of size 600mm x 600mm with below counter storage cabinet 450mm high to conceal the under counter Wash basin; cabinet made out of necessary aluminium frame and MR ply woord finished with 1mm thk laminate of approved shade and make. Includes providing all necessary provisions to neatly fix the sanitary &amp; cp fittings,  hardwares - hinges, profile handles etc. all complete to give finished product as directed by the Architect. Solid surface shall be of approved make - Corian or equivalent. The cost to includ
Acrylic Solid surface - Corian - Camio White /  LG -OPAL32  or similar approved Shade in line with the respective Interior Concept Presentation.  e silicon sealant at the edges as per detail. Cost should include Borer / Antitermite treatment for  plywood.</t>
  </si>
  <si>
    <t>Service Counter (LINAC)</t>
  </si>
  <si>
    <t>Providing &amp; fixing of 19mm thk granite counter of 600mm depth formed out of 19mm thk BWP ply and cladded with granite with edges as per details. To have storage below counter as per details and to be made of 19mm BWP ply with lipped edges finished with 1mm thk laminate outside and inside to be finished with 0.8mm laminate. Shutters to be post formed laminate.Shutters to be fixed with all necessary accessories like hinges, tower bolts, magnetic catchers, locks, SS handles etc., as directed by architect. Provide adjustable shelves finished with 0.8mm laminate as per details. Also to provide necessary cut outs for fixing of switches, sockets, wash basin all complete. The cost to include silicon sealent at the edges as per details. Rate to include 150mm granite band above the counter as per details. Cost should include Borer / Antitermite treatment for salwood and plywood. Table Size: 8000mm x 1050mm height x 675mm(depth)</t>
  </si>
  <si>
    <t>Over head Storage (All Areas)</t>
  </si>
  <si>
    <t>Providing and fixing overhead Storage Units  450mm Deep 600mm high of Length as per detailed drawings with carcass and shutters made out of 18 mm thk MR Ply. Shutters to be finished with 1mm thick approved laminate outside and 0.8mm laminate on the inside with 2mm edge banding. Hardware- Lock sets, self-closing hinges, spring loaded shutter latch inside, all cabinet hardware to be of make: Hettich /Ebco.</t>
  </si>
  <si>
    <t>Under Counter Storage Units (All areas)</t>
  </si>
  <si>
    <t>Providing best quality below counter storage 850mm high with Aluminium frame with extruded built up sections of wall thickness not less than 2.0mm conforming to IS:733 7 IS:1285 of approved make, joints mitered and joined with Hettich Intermat 9936 fast assembly self closing nickel palted steel hinge inside to the concrete block of 150x100x100mm with the help of 75mm expandable dash fastner. Shutter, backing &amp; Intermediate shelves shall be with Factory made 20mm MR Ply with 1mm Laminate finish on the outside and 0.8mm laminate finish on the inside of Approved make, the cost inclusive of all with necessary accessories like locks, SS brush finished handle, Magnetic catch, Hinges, Screw, hardware etc. grommet holes, all complete, as per architectural detail drawing. Laminate colours as per architect's approval with conveyance and taxes of all materials complete in all respect. 
The Under counter storage shall be of 850mm ht and 600mm depth as per any standard counter depth. This shall be measured in RM units for the total legth of this counter where the under counter storage is provided.</t>
  </si>
  <si>
    <t>Cafeteria Cash Counter (Visitor)</t>
  </si>
  <si>
    <t>Providing and fixing of base table shape made of 18mm commercial ply with flap open door all as per detail. Table top and supports to be made of 18mm double layer ply with storage units as per design. Storage to have necessary shelves formed of 19mm ply finished with 0.8mm laminate. Shutters to be postformed. Shutters to be provided with necessary hardwares like spring loaded hinges, tower bolts, SS handles, magnetic catchers and locks etc., of approved make and quality.  All the exposed surfaces to be finished with 1mm thk laminate and inside surfaces to be finished with 0.8mm laminate and with PVC Edge Bands and SS corners whever required as per drawing. Cost to include keybord tray, cpu tray, wire management whereveer applicable and should include fixing of LED strip lighting as per design all complete. Cost also to include antitermite treatment / borer treatment for salwood / plywood. Table Size: 1500mm x 750mm(Part height)&amp;1050mm(Part height) x 750mm(depth)</t>
  </si>
  <si>
    <t>TOTAL FOR 6.00 BUILT-IN FURNITURE WORKS</t>
  </si>
  <si>
    <t>MISCELLANEOUS WORKS</t>
  </si>
  <si>
    <t>Colour Frost film</t>
  </si>
  <si>
    <t>A) Supply &amp; Application of Frost/Privacy Film for Glass Partitions .(The successful vendor should submit 10 years Warranty certicate to the clients. Product to be certified by Manufacturer's Representative) (Reception)</t>
  </si>
  <si>
    <t>B) Supply &amp; Application of Frost/Privacy Film for Glass Partitions .(The successful vendor should submit 10 years Warranty certicate to the clients. Product to be certified by Manufacturer's Representative) (ICU)</t>
  </si>
  <si>
    <t>Make: 3M or equivalent make.
NOTE : Interior Contractor must develop the Custom Design with 3M or equivalent make using the Graphics Vendor. The Film pattern should be matching in line with the Concept Presentation.</t>
  </si>
  <si>
    <t>Wall Vinyl graphics (Single Room / Consultation Room / Cafeteria)</t>
  </si>
  <si>
    <t>Providing and fixing commercial grade Wall vinyl graphics of approved design / pattern of approved make on to already prepared base with recommended adhesive of approved make  which have 100% washable, scratch resistance, peel proof, and fire retardant properties. 
NOTE : Interior Contractor must develop all the necessary Vinyl Graphics in required resolution using the Graphics Vendor. The Graphics should be matching in line with the Concept Presentation using Presets from the Vendor / Custom developed subject to Approval by Client / Architect.</t>
  </si>
  <si>
    <t>Softboard panelling (Nurse Station)</t>
  </si>
  <si>
    <t>Providing and fixing softboard panelling  made of 12mm ply cladded with 12mm thick Sitatex board / equivalent and finished with approved fabric. Basic cost of fabric @ Rs.150/- Meter. Edges to have angles over which fabric to be taken. Rate to include necessary boxing as per details.</t>
  </si>
  <si>
    <t>White Board (Nurse Station)</t>
  </si>
  <si>
    <t>Providing and fixing White board (writing boards) of size 1000mm x 750mm at Nurses stations, fixed onto the walls with necessary screws and fittings all inclusive. Rate to include necessary boxing as per details.</t>
  </si>
  <si>
    <t>Nos.</t>
  </si>
  <si>
    <t>Roller Blinds</t>
  </si>
  <si>
    <t>&gt;Providing &amp; fixing Roller blinds confirming to specifications, including spring mechanism
&gt;The Drive units -Shall be of moulded plastic with rectangular support pin and inserted into the tube end .It shall be driven by a ball chain pulley with ball chain and can be positioned at right hand or left hand side of the shade.The shade when lowering or raising ,shall be automatically locked in position upon release  of the ball chain by means of built in friction lock.
&gt;End Plug-Shall be moulded of plastic with alocation pin .The plug shall be inserted into tube end.(Opposite to drive unit)
&gt;Support Brackets-Shall be of zinc plated steel &amp;  provided with moulded plastic covers and used in right hand or left hand positions differentiated by the  acceptance of the rectangular drive unit support or the round idler plug pin.
&gt;Bottom Rails-Shall be stiffening element inserted into abottom rod pocket.The material  may be timber ,PVC covered steel tube or VB bottom rail.
&gt;Ball Chain -Shall be 2mm diameter  cord with  4.5mm diameter acetal balls moulded co-axially to it on 6mm pitch to form a endless ball chain .It is used for raising or lowering action of the shades.
&gt;Fabric
1) Basic material -100% antimicrobial - polyster  - trnsculent 
2) fabric weight -170g/sqm 
3) Thickness -4mm  
5) Finishing -Double side vinyl acetate, pigment coated
&gt;Light Fitness -Confirming to DIN54004/DIN EN  ISO 105-B02&gt;/5-6
&gt;Shrinkage % ge-Confirming  DIN 53892 B2 &lt;0.5%
&gt; 1% Perforation factor - (Code- Solaric Fabric Panel-1%-Sol Series-001)</t>
  </si>
  <si>
    <t>Guard Rail: (Corridors / Public Waiting Spaces)</t>
  </si>
  <si>
    <t>Providing and fixing PVC Guard Rail of approved make 200mm ht fixed at as per architect's drawings.
Approved Make - Gradus WGS200 / Champaigne or Equalent</t>
  </si>
  <si>
    <r>
      <t>Corner Guard:</t>
    </r>
    <r>
      <rPr>
        <sz val="11"/>
        <rFont val="Calibri"/>
        <family val="2"/>
        <scheme val="minor"/>
      </rPr>
      <t xml:space="preserve"> (Wall Tile corners)</t>
    </r>
  </si>
  <si>
    <t>a.</t>
  </si>
  <si>
    <t>Supply and installation of 50mm "L" Stainless Steel angle Matt Anodized in approved finish - Gradus -SSCG5090D/U or Equallent, or Manufactured to match the finish with slot holes @ 300mm c/c, by means of approved screws / double sided tapes or as directed of approved make.</t>
  </si>
  <si>
    <t>b.</t>
  </si>
  <si>
    <t>Supply and installation of 5mm x 5mm  corner trim Aluminium Matt Anodized in approved finish - or Equallent, or Manufactured to match the finish, by means of approved screws / double sided tapes or as directed of approved make.</t>
  </si>
  <si>
    <t>Floor / Wall Rail System ( Circular Columns in Reception / OPD Waiting Feature Wall / IPD Waiting Feature Wall):</t>
  </si>
  <si>
    <t>Supply and installation of  50mm Dia Wall or Floor mounted Rail system (as per site condition) on columns of 304 grade steel as directed of approved make - Gradus or Equallent.</t>
  </si>
  <si>
    <t>Aluminium suspended Curtain Tracks</t>
  </si>
  <si>
    <t>Supply &amp; Fixing of Suspended aluminium Tracks of specified make and finish as per drawing, from true ceiling with necessary rods support and including finishing of respective grid/metal/gypsum ceiling all complete.</t>
  </si>
  <si>
    <t>Aluminium ceiling recessed curtain tracks</t>
  </si>
  <si>
    <t>Supply &amp; Fixing of ceiling recessed aluminium track of specified make and finish as per drawing, with necessary support from true ceiling and including finishing of respective grid/metal/gypsum ceiling all complete.</t>
  </si>
  <si>
    <t>Mesh top Anti-Microbial Fabric Curtains</t>
  </si>
  <si>
    <t>Supply and Fixing of Curtains of Specified Quality and make, onto Tracks, all complete.</t>
  </si>
  <si>
    <t>Display Boards / LED TV Supports: (Reception / Waiting Areas / Wards / Single Rooms)</t>
  </si>
  <si>
    <t>Transition Profile:</t>
  </si>
  <si>
    <t xml:space="preserve">Providing and fixing Matt anodised Aluminium Transition profile for carpet / vinyl / epoxy to any other flooring : 3mm thk. 20mm high, of approved make.
Location :- At Junctions of Different types Flooring </t>
  </si>
  <si>
    <t>Floor Mat</t>
  </si>
  <si>
    <t>Providing &amp; laying floor mat make 3M; model: second  stage , Nomad 7150 colour : Grey  basic rate 4520/-</t>
  </si>
  <si>
    <t>Mirror  - Consultation Room</t>
  </si>
  <si>
    <t xml:space="preserve">Providing and fixing 6mm mirror with 12mmply backing of size 600mm x 1200mm of approved make, fixed with screws as per details, all complete. </t>
  </si>
  <si>
    <t xml:space="preserve">-do- of size 1200mm x 1200mm </t>
  </si>
  <si>
    <t>Planter box: (excluding potted plants)</t>
  </si>
  <si>
    <t>450x600x450mm, made of BWR ply with 1mm laminate finish outside and 0.8mm inside, design as per architects detail drawings, to place potted plants of height of about - 1050mm to 750mm, Pebbles- cost inclusive of pebbels of approved colour - Grey, white, black. Sizes variyying from 25mm to 50mm. Basic cost 25 kg bags - 2500.</t>
  </si>
  <si>
    <r>
      <t xml:space="preserve">Light Fixtures:
</t>
    </r>
    <r>
      <rPr>
        <sz val="11"/>
        <rFont val="Calibri"/>
        <family val="2"/>
        <scheme val="minor"/>
      </rPr>
      <t>Approved makes:  Philips / Wipro/ Osram/ Lighting Technologies/ Ligman / Bajaj</t>
    </r>
  </si>
  <si>
    <t>A) Reception Table Backdrop Track Lighting Set with 9 Spot Lights (18 W Spot Light - Track &amp; Light Both)</t>
  </si>
  <si>
    <t>B) OPD Waiting Feature Wall Lighting Set (10 Spots) (15 W Spot Light - Track &amp; Light Both)</t>
  </si>
  <si>
    <t>NOs</t>
  </si>
  <si>
    <t>C) IPD Waiting Feature Wall Lighting Set (5 Pendant Light) (15 W Spot Light - Track &amp; Light Both)</t>
  </si>
  <si>
    <t>D) Cafeteria Pendant Lights (24W to 30 W Track &amp; Light)</t>
  </si>
  <si>
    <t>E) LED Strip Light (15W/RMT)</t>
  </si>
  <si>
    <t xml:space="preserve">SS Signage:
</t>
  </si>
  <si>
    <t xml:space="preserve"> </t>
  </si>
  <si>
    <t>A) Reception SS Logo + Lettering fixed on wall / paneling 
As per Concept Presentation &amp; Specifications. Interior Contractor shall prepare detail shop drawings for all the Signages. Overall logo Size is ACCF logo - 2155mm x 1165mm</t>
  </si>
  <si>
    <t>B) SS Signage ( Emergency) 
Size : Height of each Lettering shall be 300mm</t>
  </si>
  <si>
    <t xml:space="preserve">C) Lift Lobby Floor Indication SS Signage
As per Concept Presentation &amp; Specifications. Interior Contractor shall prepare detail shop drawings for all the Signages. Size: Floor indication - 950mm x 1100mm </t>
  </si>
  <si>
    <r>
      <t xml:space="preserve">Artefacts / Artist's Painting
</t>
    </r>
    <r>
      <rPr>
        <sz val="11"/>
        <rFont val="Calibri"/>
        <family val="2"/>
        <scheme val="minor"/>
      </rPr>
      <t>NOTE : The Interior Contarctor shall develop art work inline with the Interior Concept presentations and submit sample for Client / Architects approvals. Interior Contractor to engage Artist / Digital Prints on canvas coordination with Art supplier.</t>
    </r>
  </si>
  <si>
    <t>Artwork - 1  - 900x1500mm</t>
  </si>
  <si>
    <t>Artwork - 2  - SS PLATE INCL detatched SS Lettering - 750x1200mm as per detail drawing using SS plate</t>
  </si>
  <si>
    <t>Artwork - 4 (Artist's Painting- Printed on Canvas) (Waiting/ Emergency Room / LINAC / Consultation Room / ) - 600X600MM</t>
  </si>
  <si>
    <t>NOTE - Excluded from Scope: 
&gt;General Wall painting (Under Basic Architecture item)
&gt;General Gypsum Ceiling / Grid Ceiling  (Under Basic Architecture item)
&gt;Glazing
&gt;Architectural Signages
&gt;Doors
&gt;Windows
&gt;LED TV
&gt;Backlit Menuboard / LED Display - Cafeteria
&gt;Kiosks
&gt;Charging Points
&gt;Digital Signage (Doctor's Info)
&gt;X-Ray Viewer in Consultation Rooms
&gt;Digital Token Indicator
&gt;Sanitary &amp; CP Fixtures
&gt;Medical Equipments / Beds / Examination Beds etc
&gt;Pharmacy racks
&gt;Potted Plants / Bamboo Plants in Reception / Waiting Areas.</t>
  </si>
  <si>
    <t>TOTAL FOR 7.00 MISCELLANEOUS WORKS</t>
  </si>
  <si>
    <t>Total For Part A</t>
  </si>
  <si>
    <t>PART B</t>
  </si>
  <si>
    <t>The Loose Chairs Vendor details are mentioned in description and Fixed Chair deails are mentioned in General Notes of the same.</t>
  </si>
  <si>
    <t xml:space="preserve">LOOSE SEATS </t>
  </si>
  <si>
    <t>C1</t>
  </si>
  <si>
    <r>
      <rPr>
        <b/>
        <sz val="11"/>
        <rFont val="Calibri"/>
        <family val="2"/>
        <scheme val="minor"/>
      </rPr>
      <t>Stainless Steel Tandem Chairs (Reception / Radiotherapy / OPD Waiting / Emergency)</t>
    </r>
    <r>
      <rPr>
        <sz val="11"/>
        <rFont val="Calibri"/>
        <family val="2"/>
        <scheme val="minor"/>
      </rPr>
      <t xml:space="preserve">
-Steel Chair with PU Seat in shade as approved by Architect. Make - Featherlite Model: Sleek Cushion Tandem SJ-820A-2 &amp; 3 Seater. 
Note : Total Seating capacity to be matched as per Furniture layout by Interior Contractor. Necessary Furniture layouts to be prepared by Interior Contractor matching equivalent from Godrej  /  Durian / StyleSpa / Herman Miller / Wipro / Steelcase</t>
    </r>
  </si>
  <si>
    <t>C1A</t>
  </si>
  <si>
    <t>A) 2S</t>
  </si>
  <si>
    <t>C1B</t>
  </si>
  <si>
    <t>B) 3S</t>
  </si>
  <si>
    <t>C1C</t>
  </si>
  <si>
    <t>C) 4S</t>
  </si>
  <si>
    <t>C1D</t>
  </si>
  <si>
    <t>D) 5S</t>
  </si>
  <si>
    <t>C4</t>
  </si>
  <si>
    <r>
      <rPr>
        <b/>
        <sz val="11"/>
        <rFont val="Calibri"/>
        <family val="2"/>
        <scheme val="minor"/>
      </rPr>
      <t>Loose Chair - 1 (GF Reception/ GF Help Desk / Emergency Desk / Radiotherapy Desk)
Featherlite - Contact - HB</t>
    </r>
    <r>
      <rPr>
        <sz val="11"/>
        <rFont val="Calibri"/>
        <family val="2"/>
        <scheme val="minor"/>
      </rPr>
      <t xml:space="preserve">
Single Lock Synchro Mechanism
Reclining is effortless. The single-lock synchro tilt mechanism creates a smooth and balanced feel in the upright and reclined position. Push/Pull the lever in/out to lock/unlock reclining at the upright position.
Make : Featherlite - Model : Contact - High Back. Or matching equivalent from Godrej / Durian / StyleSpa</t>
    </r>
  </si>
  <si>
    <t>C5</t>
  </si>
  <si>
    <r>
      <rPr>
        <b/>
        <sz val="11"/>
        <rFont val="Calibri"/>
        <family val="2"/>
        <scheme val="minor"/>
      </rPr>
      <t xml:space="preserve">Loose Chair - 2 (Nurse's Station Chairs / OPD and IPD Lounge Help Desk Chairs/ ICU Chairs / Chemo Chairs)
Featherlite - Smartmesh (Revolving)
</t>
    </r>
    <r>
      <rPr>
        <sz val="11"/>
        <rFont val="Calibri"/>
        <family val="2"/>
        <scheme val="minor"/>
      </rPr>
      <t xml:space="preserve">Centre Tilt Mechanism
Reclining is effortless. Push/Pull the lever in/out to lock/unlock reclining at the upright position
Make : Featherlite - Model : Smartmesh Midback Or matching equivalent from Godrej / Durian / StyleSpa </t>
    </r>
  </si>
  <si>
    <t>C6</t>
  </si>
  <si>
    <t>C7</t>
  </si>
  <si>
    <r>
      <rPr>
        <b/>
        <sz val="11"/>
        <rFont val="Calibri"/>
        <family val="2"/>
        <scheme val="minor"/>
      </rPr>
      <t>Loose Chair - 4 (Consultation Doctor chair)
Featherlite - Amaze</t>
    </r>
    <r>
      <rPr>
        <sz val="11"/>
        <rFont val="Calibri"/>
        <family val="2"/>
        <scheme val="minor"/>
      </rPr>
      <t xml:space="preserve">
Self Calibrating Mechanism- This mechanism adapts to your weight to offer the optimum resistance without needing manual adjustment.
Multilock Synchro Mechanism - Reclining is effortless. A superior multilock synchro tilt creates a smooth and balanced feel as you move from one position to the next. Push the left-side lever forward/backward to unlock/lock reclining at multiple positions.
Adjustable Lumbar Support - The lumbar support promotes a healthy back posture. Allows for optimal lumbar support position for good back support and blood circulation.Move the lumbar support up/down to find your comfort position. Make: Featherlite - Model : Chrome SO201-HB Leatherette (High back)or  matching equivalent from Godrej   / Durian / StyleSpa / Herman Miller / Wipro / Steelcase</t>
    </r>
  </si>
  <si>
    <t>C13</t>
  </si>
  <si>
    <t xml:space="preserve">Chair for Single, Twin Sharing Room, Delux, Suite Make: Featherlite - Model : Spirit / Sand of Approved shade Or matching equivalent from Godrej   / Durian / StyleSpa / Herman Miller / Wipro / Steelcase
</t>
  </si>
  <si>
    <t>Chairs for ICU
Make : Featherlite - Model : Costa 4 Legs of Approved shade Or matching equivalent from Godrej / Durian / StyleSpa.</t>
  </si>
  <si>
    <t>Chairs for Waiting Lobby
Featherlite - Model : Regina / Valencia Or matching equivalent from Godrej  / Durian / StyleSpa / Herman Miller / Wipro / Steelcase</t>
  </si>
  <si>
    <t>Rolling Stools for Consultation Room</t>
  </si>
  <si>
    <t>Rolling Stools for OT</t>
  </si>
  <si>
    <t>TOTAL FOR 1.00 LOOSE SEATS</t>
  </si>
  <si>
    <t>CENTRE TABLE</t>
  </si>
  <si>
    <t xml:space="preserve">Center Table - 450x900MM  </t>
  </si>
  <si>
    <t xml:space="preserve">Table of size 900mm(W)x500-600(D) x400mm(H) - with Acrylic Solid surface (Corian - Camio White shade or approved shade) center table of thickness 50mm and necessary 12mm Plywood backing, fixed onto SS 304 Brush finished 30mm sqaure tube framing of 1.5mm thk. Shall include all necessary bush, hardwares, glue infill of matching colour as per Acrylic solid surface manufacturer. </t>
  </si>
  <si>
    <r>
      <t xml:space="preserve">Atrium Area (OPD Waiting)- Center Table - 450x450MM  
</t>
    </r>
    <r>
      <rPr>
        <sz val="10"/>
        <rFont val="Trebuchet MS"/>
        <family val="2"/>
      </rPr>
      <t>Acrylic Solid surface (approved shade) center table of thickness 50mm and size 450x450mm with necessary 12mm Plywood backing and fixed onto SS 304 Brush finished 25mm sqaure tube framing of 1.5mm thk. Shall include all necessary bush, 
hardwares, glue infill of matching colour as per Acrylic solid surface manufacturer</t>
    </r>
  </si>
  <si>
    <t>TOTAL FOR 2.00 CENTRE TABLE</t>
  </si>
  <si>
    <t>SOFA</t>
  </si>
  <si>
    <t>Supply &amp; installation of Single seat Sofa Make : Featherlite - Model : Indulge: S-906 E (Leatherette) 1 Seater: 770 (W) x 710 (D) X 780 (H)  Or matching equivalent from Godrej  / Durian / StyleSpa / Herman Miller / Wipro / Steelcase</t>
  </si>
  <si>
    <t>Supply &amp; installation of Two seat Sofa Make : Featherlite - Model : Indulge: S-906 E (Leatherette)  2 Seater: 770 (W) x 710 (D) X 780 (H)  Or matching equivalent from Godrej  / Durian / StyleSpa / Herman Miller / Wipro / Steelcase</t>
  </si>
  <si>
    <t>Supply &amp; installation of Three seat Sofa Make : Featherlite - Model : Indulge: S-906 E (Leatherette)  3 Seater: 1800 (W) x 710 (D) X 780 (H) Or matching equivalent from Godrej  / Durian / StyleSpa / Herman Miller / Wipro / Steelcase</t>
  </si>
  <si>
    <t>TOTAL FOR 3.00 SOFA</t>
  </si>
  <si>
    <t>STORAGE</t>
  </si>
  <si>
    <t>RMt</t>
  </si>
  <si>
    <t xml:space="preserve">Providing best quality below counter storage 850mm high with Aluminium frame with extruded built up sections of wall thickness not less than 2.0mm conforming to IS:733 7 IS:1285 of approved make, joints mitered and joined with Hettich Intermat 9936 fast assembly self closing nickel palted steel hinge inside to the concrete block of 150x100x100mm with the help of 75mm expandable dash fastner. Shutter, backing &amp; Intermediate shelves shall be with Factory made 20mm MR Ply with 1mm Laminate finish on the outside and 0.8mm laminate finish on the inside of Approved make, the cost inclusive of all with necessary accessories like locks, SS brush finished handle, Magnetic catch, Hinges, Screw, hardware etc. grommet holes, all complete, as per architectural detail drawing. Laminate colours as per architect's approval with conveyance and taxes of all materials complete in all respect. </t>
  </si>
  <si>
    <t>TOTAL FOR 4.00 STORAGE</t>
  </si>
  <si>
    <t>TABLES</t>
  </si>
  <si>
    <t>T5</t>
  </si>
  <si>
    <t>Consultation Table</t>
  </si>
  <si>
    <t>The worktop is made of 25mm thick prelaminated particle board with 2mm thick PVC Lipping on the edges. The worktop is supported on loop shape Metal Legs 50mm x50mm powder coated understructure with laminate panel.  Side Storage body is a combination of 3 drawer pedestal unit and a hinged door unit and is s made of 18mm thick pre laminated partical Board conforming to IS:12823 and is hinged door unit . The back of the unit is made from 18mm prelaminated board.  All the exposed edges are with 2mm PVC egde approved make banding and sealed edges are with 0.8mm thick PVC approved make edge banding. The top side and hinged shutters are sealed with 2mm thick PVC edge banding. Back the unit are assembled by knock down fitting such as Minifix and Dowels. All the hardware and Hinges are from Hettich/Ebco.Warranty 5 years.</t>
  </si>
  <si>
    <t>Table - 1500x750MM, Side -  900x450MM</t>
  </si>
  <si>
    <t xml:space="preserve">Table Top -Prelam PVC lipping                                                        </t>
  </si>
  <si>
    <t>RaceWay - below Table</t>
  </si>
  <si>
    <t>T2</t>
  </si>
  <si>
    <t>Curvilinear Workstion 1500 L x 600W x 1200 L x 600W x 1200mm 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leveling bolts, board.  Race way -The race way cover are sliding type and are integrally fitting inside frame and are made out of 0.8mm-1mm thick CRCA steel &amp; powder coated. The electrical raceway can be provided below worktop or above worktop. The partition has two integrated raceway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 Fabric Tile; constructed out of 5mm thick Medium Density Fiber Board(MDF) and covered with Fabric of choice. Laminate Tile; constructed out of 0.8 mm CRCA sheet and laminated Medium Density Fibre Board(MDF) Bottom Row of steel Tile;  Made out of 5mm-8mm thick thick pre-laminated Medium Density Fiber Board (MDF) Bottom Row of steel 
M/s Featherlite Model: Collaborate - L Shaped Laminate Finish - GREENLAM LAMINATES -  776 Java Teak Paint shade: RAL 9016 Traffic White or matching equivalent from Godrej  / Featherlite / Durian / StyleSpa / Herman Miller / Wipro / Steelcase. Interior Contractor must prepare detailed shop drawings for Furniture layout in scale deatiling out the Workstation arrangement as per 
Vendor details.</t>
  </si>
  <si>
    <t xml:space="preserve">
Tile ;  Constructed finished in epoxy powder coating. Can be given with plain /perforations/embossed finishes Magnetic tile; Constructed out of 0.8mm Galvanized sheet and covered with fabric of choice. Whiteboard marker tile; Made out of 4mm MDF with 1mm glossy highly wear resistant face laminate-Total thickness is 5mm. Table tops are of 25mm thk pre-laminated particle boards conforming to IS:12823 Interior Grade. All Worktops to have Metal Insets for fixing screws. Specially designed powder coated M.S brackets having 2mm thickness fixed to the partition frame support the tabletops. Sealed edge in table tops are with 2mm thick PVC edge banding on working side and 0.8mm thick edge banding on non working side. Legs are made of powder coated steel  50mmx50mm section. Cross Member are in CRCA steel and the  Beam is made of MS of 1.5mm thicknees in powder coated finish of 50 microns thicknees -Each workstation has 3D rawer pedestal unit of size 400mm L x 450mm D x 680 mm made up of 18mm thk prelam particle board conforming to IS:12823 Interior Grade with 3 Drawer (2 Drawer + 1 Filing) with roller side machanism for 2 Drawers and Ball bearing slide for 1 Filing unit. Warranty 10 years.</t>
  </si>
  <si>
    <t>T9</t>
  </si>
  <si>
    <t>Workstation 2</t>
  </si>
  <si>
    <t>T6</t>
  </si>
  <si>
    <t>RETURN TABLE
Make : M/s Featherlite Model: Float Cabin Laminate Finish - GREENLAM LAMINATES -  776 Java Teak  or equivalent from Godrej / Durian / StyleSpa.</t>
  </si>
  <si>
    <t>No</t>
  </si>
  <si>
    <t>T3</t>
  </si>
  <si>
    <t>Conference table</t>
  </si>
  <si>
    <t>10 seater
Provinding and placing Meeting Room table 23 Seater in "U" Shape in "Trent" Table Tops- Available in standard modules 1500mm Lx 750mm D,  made of 25mm thick postformed partlice Board with waterfall top edges finished in postlaminated finish for better aesthetics and long lasting use. Understructure - Legs made of 18mm thick standard Black colour prelaminated particle Board panels interconnected with 18mm thick standard Black matt colour pre- Laminated modesty panels with height adjustable levels to take care of uneven floors. Wire management-concealed wire management to take care of basic wiring requirements both horizontally and vertically. Cable Tray is mounted on the inner side of modesty panel for horizontal wire carrying. Vertical wire management is through flexible vertical wire manager. Slots for Mounting data and Electric Switches and Sockets are provided on cover section of Cable Tray. Standard table top height- 750mm. Designed for Flexibility through modular Construction , Postformed curvica Finish Tops for Elegent and classic Looks. Provision for easy wire management, radeable/reconfigurable for future needs. Corners are provided in Black paint MDF Surface in 25mm thicknees. Corners are supported on 63.5mm painted Metal pole with Leveller for Height Adjustment. Warranty 5 years.</t>
  </si>
  <si>
    <t>T7</t>
  </si>
  <si>
    <t>T8</t>
  </si>
  <si>
    <r>
      <rPr>
        <b/>
        <sz val="10"/>
        <rFont val="Trebuchet MS"/>
        <family val="2"/>
      </rPr>
      <t xml:space="preserve">Cafeteria Table
</t>
    </r>
    <r>
      <rPr>
        <sz val="10"/>
        <rFont val="Trebuchet MS"/>
        <family val="2"/>
      </rPr>
      <t xml:space="preserve">Providing and supplying 20-25mm thick ISOTOP tables with table top fixed onto SS (brush finished) square tubes min. 50 x 50mm understructure with necessary bush and accessories etc. All complete.Make Featherlite Model - Café chrome ISOTOP or Similar equivalent from Godrej / Featherlite / Durian / StyleSpa </t>
    </r>
  </si>
  <si>
    <t>T8A</t>
  </si>
  <si>
    <t>A) 4S</t>
  </si>
  <si>
    <t>T10</t>
  </si>
  <si>
    <t>Side Table Waiting Lobby</t>
  </si>
  <si>
    <t>Providing and fixing of Table having dimension 500mm L x 500mm W x 400mm Ht of approved make made of 18mm thickprelaminated particle board. The top is 10mm thick Glass supported on 4 nos, SS Studs with verticals also made of 18mm particle board. The table has a shelf of 450mm L x 450mm W under the main top. All edges are sealed with 2mm thick PVC Lipping. The above furniture should be as per specification and sample approved by client. Warranty 5 years.</t>
  </si>
  <si>
    <t>Supplying at site the CAFETERIA tables or equivalent of size mentioned below. The table top is made up with Iso top. Tables corner should be have rounded corners on all the four sides for safety. Under structure will be of SS base and foldable etc., all complete.</t>
  </si>
  <si>
    <t>T14 A</t>
  </si>
  <si>
    <t xml:space="preserve">4 SEATER CAFÉ TABLE     (FOLDABLE - 1500X750X750) </t>
  </si>
  <si>
    <t>T14 B</t>
  </si>
  <si>
    <t xml:space="preserve">6 SEATER CAFÉ TABLE     (FOLDABLE - 1950X750X750) - </t>
  </si>
  <si>
    <t>T14 C</t>
  </si>
  <si>
    <t>6 SEATER CAFÉ TABLE     (FOLDABLE - 1800X800X750)</t>
  </si>
  <si>
    <t>T14 D</t>
  </si>
  <si>
    <t>4 SEATER CAFÉ TABLE     (FOLDABLE - 1200X800X750)</t>
  </si>
  <si>
    <t>Bar Stool (Type - 1)
Featherlite - Model : Zella / Leaf Bar stool or equivalent from Godrej / Durian / Style spa. Refer Loose furniture Vendor / supllier details</t>
  </si>
  <si>
    <t>TOTAL FOR 5.00 TABLES</t>
  </si>
  <si>
    <t>SOFA BED (SINGLE ROOM)</t>
  </si>
  <si>
    <t>Day Bed with MS Framework and Legs in Powder Coated Finish and Bed base made in ply, foam and leatherette(Colour as per architect's selection).100mm thick foam (should be HR&amp;FR rated) having ILD 41. , all complete as per architect's drawing . Make - Amber Furniture or Equallent.</t>
  </si>
  <si>
    <r>
      <t xml:space="preserve">Sofa 8.550 Meter long (Coffee shop- within Portal as per conceptual view)
</t>
    </r>
    <r>
      <rPr>
        <sz val="10"/>
        <rFont val="Trebuchet MS"/>
        <family val="2"/>
      </rPr>
      <t>Foam of density approx. 28 kg/cu.m shall be provided for the seating with Client approved Leatherette finish.</t>
    </r>
  </si>
  <si>
    <t>TOTAL FOR 6.00 SOFA BED (Single Room)</t>
  </si>
  <si>
    <t>S1</t>
  </si>
  <si>
    <t>Lockers</t>
  </si>
  <si>
    <t>Providing and supplying steel single Tower Locker Cabinets of approved make &amp; model with in-built Locks having dimension of 1800mm H x460mm D x390mm W made of 0.8mm thick CRCA sheet duly powder coated to thicknees of 40-60 micron. Each vertical unit has SIX Nos Locker unit. Each unit has independent door with concealed hinges and 7 lever cam look and label holder the product has leveler for good ground support. All the components are finished 40 to 50 microns thick epoxy polyester powder coating oven baked at 180to 200 deg.C. The above furniture should be as per specification and sample approved by client.
Make: Featherlite Model : C/G - LSS60-1 , Locker Single column - 6 door starter + addon units with lock&amp;key / Padlock provision or equivalent from Godrej  / Durian / StyleSpa / Herman Miller / Wipro /Steelcase.Note: Detail layout drawing to be prepared by Interior Contractor as part of Furniture layouts.</t>
  </si>
  <si>
    <t>S3</t>
  </si>
  <si>
    <t>Full height storage</t>
  </si>
  <si>
    <t>Providing and placing prelaminated particle board storage of size 900mm (L) x 450mm(W) x 2100mm (ht) with 2 eq. openable doors. Prelaminated ply board of 19mm thick as a storage unit on both sides, top &amp; bottom panel with 25mm thk. pre laminated ply board as intermediate shelves of 6 Nos at Equal Distance with necessary support to hold the shelf and  with openable dual shutter  with 19mm thk prelaminated ply board  with necessary hardware like Lock, Handle , Towerbolt etc. All the exposed edges are with 2mm PVC egde approved make banding and sealed edges are with 0.8mm thick PVC approved make edge banding.  The top side and hinged shutters are sealed with 2mm thick PVC edge banding. The unit are assembled by kaack down fittings such as Minifix and Dowels. All the hardware and hinges are from Hettich/Ebco. Storage has Brushed SS finish handles and lock.  Warranty 5 years.</t>
  </si>
  <si>
    <t>S4</t>
  </si>
  <si>
    <t>Low height storage</t>
  </si>
  <si>
    <t>Providing and placing prelaminated particle board storage of size 900mm (L) x 450mm(W) x 1660mm (ht) with openable doors,  made up of 18mm thick prelaminated particle board with PVC edge banding and locking arrangement. Storage body is made of 18mm thick pre laminated partical Board conforming to IS:12823 Interior Grade. The back of the unit made from 18mm prelaminated board. All the exposed edges are with 2mm PVC egde approved make banding and sealed edges are with 0.8mm thick PVC approved make edge banding.  The top side and hinged shutters are sealed with 2mm thick PVC edge banding. The unit are assembled by kaack down fittings such as Minifix and Dowels. All the hardware and hinges are from Hettich/Ebco. Storage has Brushed SS finish handles and lock.  Warranty 5 years.</t>
  </si>
  <si>
    <t>S9</t>
  </si>
  <si>
    <t>STEEL RACKS M.S. SLOTTED ANGLE RACK OF SIZE 1800 X 500 X 2100</t>
  </si>
  <si>
    <t xml:space="preserve">Providing and supplying M.S Slotted angle racks of size 1800mm x 500mm x 2100mm (Ht) of approved make, with powder coated finished (50 microns thickness) MS slotted angle framework of necessary sections. 5mos. of racks shall be made out of CRCA sheets with necessary frames and with powder coated finish (50 microns thickness), fixed onto the framework. For a load capacity of upto 50kg per rack. Rate shall include all necessary fittings &amp; hardware etc all complete for the item. </t>
  </si>
  <si>
    <t>S10</t>
  </si>
  <si>
    <t>DISPLAY RACKS (GIFT SHOP)</t>
  </si>
  <si>
    <t xml:space="preserve">Providing and supplying Product Display racks of size 1200mm (L) x 600mm (W) x 2100mm (H) with MS powder coated finish of 50 microns thickness framework of 50mmx50mm sections. Cross Members or beams made of MS of 1.5mm thickness in powder coated finish. 5no.s of Shelves or racks shall be made of 25thk commercial ply finished with approved Laminate by Architect with factory fit edge banding of matching colour and fixed onto the Framework. Rate shall include all necessary fittings &amp; hardware, floor bush etc. all complete for the item. 
Prefferd makes : Donracks / Instorindia / Equivalent.
</t>
  </si>
  <si>
    <r>
      <t xml:space="preserve">PHARMACY RACK
</t>
    </r>
    <r>
      <rPr>
        <sz val="11"/>
        <rFont val="Calibri"/>
        <family val="2"/>
        <scheme val="minor"/>
      </rPr>
      <t>Interior Contractor shall prepare detailed layout of the Pharmacy with Furniture layout &amp; details from Vendor for Client approval. Over the Counter Drug Store racks to be provided with combination of open shelves and closed storage racks 
type. Type -2 shall be showcase racks with sliding glass shutters in tracks of approved quality and necessary locking arrangements. Type1-70 % &amp; Type -2 -30% to be considered and shall be actual as per final layout approved by the Client.</t>
    </r>
  </si>
  <si>
    <t>CHANGE ROOM BENCH</t>
  </si>
  <si>
    <t>MS powder coated change room bench of size (1500mm (L) x 450mm (W) x 450mm (H). 
Featherlite - Model : Collab PU Bench or similar from Godrej / Featherlite / Durian / Style spa / Equivalent. Refer Loose furniture Vendor / supllier details</t>
  </si>
  <si>
    <t>TOTAL FOR 3.00 OTHERS (TABLE &amp; STORAGES)</t>
  </si>
  <si>
    <t>Total For Part B</t>
  </si>
  <si>
    <t>GRAND TOTAL FOR PART A AND PART B</t>
  </si>
  <si>
    <t>Quantity</t>
  </si>
  <si>
    <r>
      <t>Providing and fixing full height 100mm thick Partition</t>
    </r>
    <r>
      <rPr>
        <sz val="11"/>
        <rFont val="Calibri"/>
        <family val="2"/>
        <scheme val="minor"/>
      </rPr>
      <t xml:space="preserve"> with Framework using 2.5mm thk Aluminium box section of size 50x75mm for Part Partition with 19mm BWR ply on both the sides and finished with laminate on the sides and Part glazed partition comprising of 10mm thk tempered edge polished glass using partition framing system; </t>
    </r>
    <r>
      <rPr>
        <b/>
        <sz val="11"/>
        <rFont val="Calibri"/>
        <family val="2"/>
        <scheme val="minor"/>
      </rPr>
      <t>18mm x 100mm aluminium extruded sections</t>
    </r>
    <r>
      <rPr>
        <sz val="11"/>
        <rFont val="Calibri"/>
        <family val="2"/>
        <scheme val="minor"/>
      </rPr>
      <t xml:space="preserve"> on all sides of the glazed partition as per detail drawings &amp; design. Glass shall be securely fixed to the frames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upto 2400 / 2550 mm based on location in single piece. Mode of measurement: Only visible area of the partition below false ceiling shall be measured and paid for.</t>
    </r>
    <r>
      <rPr>
        <b/>
        <sz val="11"/>
        <rFont val="Calibri"/>
        <family val="2"/>
        <scheme val="minor"/>
      </rPr>
      <t xml:space="preserve"> (ICU / General Ward)</t>
    </r>
  </si>
  <si>
    <t>Partly to be formed of 2.5mm thk aluminium box sections of size 50x75mm, placed @ 600mm c/c  both horizontally and vertically fixed to the screeded flooring and to the false ceiling.
Partly to be formed of 18x100mm thk aluminium extruded sections.</t>
  </si>
  <si>
    <t>Provide an additional aluminium member of 50mm x 75mm as spacer at the true ceiling level and sub frames for doors and glazed openings while fixing the frame work as per details</t>
  </si>
  <si>
    <t>The framework to be cladded on both sides (till the false ceiling) with one layer of 19mm thk Ply board fixed with necessary screws.</t>
  </si>
  <si>
    <t>Finished with 1mm thk laminate (anti microbial) and edges with SS T-Profile</t>
  </si>
  <si>
    <r>
      <t xml:space="preserve">Providing and Fixing Low HT 100mm thk Partition W/ Moisture Resistant Gypsum inclusive of paint finish on both sides </t>
    </r>
    <r>
      <rPr>
        <sz val="11"/>
        <rFont val="Calibri"/>
        <family val="2"/>
        <scheme val="minor"/>
      </rPr>
      <t xml:space="preserve"> - GI Frame without Insultion (Rate not to include above ceiling partition)without insulation - Partition from Finished flooring level till 1200mm level - top finished with T.W. Beading of size 100mm x 20mm in PU Painted finish</t>
    </r>
    <r>
      <rPr>
        <b/>
        <sz val="11"/>
        <rFont val="Calibri"/>
        <family val="2"/>
        <scheme val="minor"/>
      </rPr>
      <t xml:space="preserve"> (Cafeteria)</t>
    </r>
  </si>
  <si>
    <r>
      <t xml:space="preserve">Fabricating and fixing  Full Height Glazed Partition </t>
    </r>
    <r>
      <rPr>
        <sz val="11"/>
        <color rgb="FFFF0000"/>
        <rFont val="Calibri"/>
        <family val="2"/>
        <scheme val="minor"/>
      </rPr>
      <t>comprising of 12mm thk toughened glass with polished edge and using SS pedestals of size 50 x50mm &amp; necessary patch fittings as per detailed drawings. Glass shall be securely fixed to conceled U channel in the floor and suspendied patch fitting supports from ceiling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2400 mm based on location in widths of 1200 per piece of glass. Mode of measurement: Only visible area of the partition below false ceiling shall be measured and paid for. Distance between two butt jointed glass panels not to exceed 4 mm. Edges and grooves between glass panels to be filled with clear silicon sealant  neatly applied as indicated in the drawing, all complete - Fixed glazing from 300mm above counter level till lintel level (Pharmacy / Cafeteria Service Counter)</t>
    </r>
  </si>
  <si>
    <t xml:space="preserve">Modular Aluminium Skirting - 100mm HT (Bottomline make) </t>
  </si>
  <si>
    <t>Laminate paneling  (with spacers) (Nurse's Station, Column Panels, etc)</t>
  </si>
  <si>
    <r>
      <t>Fabricating and fixing of 12mm</t>
    </r>
    <r>
      <rPr>
        <sz val="11"/>
        <rFont val="Arial"/>
        <family val="2"/>
      </rPr>
      <t xml:space="preserve"> BWR ply onto framework using 2.5mm thk aluminium box section of size 50mm x 75mm on the existing wall surface by means of approved screws/nails and to be finished with approved 1mm laminate. To have necessary grooves as per details. To be in proper line and level as per architects instructions, all complete.</t>
    </r>
  </si>
  <si>
    <t>4.02a</t>
  </si>
  <si>
    <t>Fabricating and fixing of 12mm BWR ply onto framework using 2.5mm thk aluminium box section of size 50mm x 75mm on the existing wall surface by means of approved screws/nails and to be finished with 2 coat of Acrylic emulsion paint of approved shade over 2 coats of putty neatly finished to get a level surface. Shall be in proper line and level as per architects instructions, all complete.</t>
  </si>
  <si>
    <r>
      <t>Fabricating and fixing of 12mm</t>
    </r>
    <r>
      <rPr>
        <sz val="11"/>
        <rFont val="Arial"/>
        <family val="2"/>
      </rPr>
      <t xml:space="preserve"> BWR ply onto Framework using 2.5mm thk 50x75mm aluminium box section framework on the existing wall surface by means of approved  screws/nails with LEAD Protective Lining and to be finished with approved 1mm laminate. To have necessary grooves as per details. To be in proper line and level as per architects instructions, all complete.</t>
    </r>
  </si>
  <si>
    <r>
      <t>Fabricating and fixing of 12mm</t>
    </r>
    <r>
      <rPr>
        <sz val="11"/>
        <rFont val="Arial"/>
        <family val="2"/>
      </rPr>
      <t xml:space="preserve"> BWR ply onto aluminium framework of with aluminium box sections of size 50x75mm and thickness 2.5mm for depth of 100mm on the existing wall surface by means of approved screws/nails and to be finished with approved 1mm laminate. To have necessary grooves as per details. To be in proper line and level as per architects instructions.</t>
    </r>
  </si>
  <si>
    <t>Special note : Provide 50x75mm aluminium box section with 2.5mm thickness - framework spacers as required as per details</t>
  </si>
  <si>
    <t>Column Paneling with Laminate (Curved)(Reception / OPD Waiting)</t>
  </si>
  <si>
    <t>Column Paneling with Mirror (Reception)</t>
  </si>
  <si>
    <t>Providing and Fixing BWR ply on aluminium frame work using 50x75mm 2.5mm guage aluminium box section on Wall up to 3150mm and finished it with approved 6mm Mirror from floor upto bottom of the ceiling, sizing all as per drawing, with necessary hardware, adhesives, all complete</t>
  </si>
  <si>
    <t>Laminate wall &amp; Ceiling Boxing (Cafeteria)</t>
  </si>
  <si>
    <t>sqm</t>
  </si>
  <si>
    <r>
      <t>ACRYLIC EMULSION PAINTING:</t>
    </r>
    <r>
      <rPr>
        <sz val="12"/>
        <rFont val="Calibri"/>
        <family val="2"/>
        <scheme val="minor"/>
      </rPr>
      <t xml:space="preserve"> (Stencil Type - 1 - Leaf Strip Pattern) (Emergency / Radiotherapy / ICU / Chemo / Cafeteria / Single Room)</t>
    </r>
  </si>
  <si>
    <t xml:space="preserve">Wall Vinyl of pattern uniformly as per manufacturers specifications, on wall surface / gypboard partitions /  Gyp panneling. cost includes surface preparation, primer coats, levelling patti  Colours as per architect's detail. Cost to include preparation on the punned surface for receiving the wall paper as per the manufacturer specification. </t>
  </si>
  <si>
    <r>
      <t>ACRYLIC EMULSION PAINTING:</t>
    </r>
    <r>
      <rPr>
        <sz val="12"/>
        <rFont val="Calibri"/>
        <family val="2"/>
        <scheme val="minor"/>
      </rPr>
      <t xml:space="preserve"> (Stencil Type - 2 - Leaf Pattern) (Single Room)</t>
    </r>
  </si>
  <si>
    <r>
      <t>ACRYLIC EMULSION PAINTING:</t>
    </r>
    <r>
      <rPr>
        <sz val="12"/>
        <rFont val="Calibri"/>
        <family val="2"/>
        <scheme val="minor"/>
      </rPr>
      <t xml:space="preserve"> (Stencil Type - 3) (Reception / Emergency / LINAC / Radiotherapy / Cafeteria / OPD Waiting / IPD Waiting / OPD Corridor / ICU / Chemotherapy )</t>
    </r>
  </si>
  <si>
    <t xml:space="preserve">Applying 2 or more finishing coat of emulsion paint of approved shades applied on marking as per stencil evenly with flat roller to give uniform finish a per manufacturers specifications, on texture walls surface, gypboard partitions, Gyp panneling and ceiling. cost includes surface preparation, primer coats, levelling patti  Colours as per architect's selection. </t>
  </si>
  <si>
    <t>Designer Gypboard ceiling Drops</t>
  </si>
  <si>
    <r>
      <t xml:space="preserve">P&amp;F 12 mm thk MR Gypsum board false ceiling </t>
    </r>
    <r>
      <rPr>
        <sz val="11"/>
        <rFont val="Calibri"/>
        <family val="2"/>
        <scheme val="minor"/>
      </rPr>
      <t xml:space="preserve">to G.I. ultra studs in perfect level.  Necessary offsets and grooves  to be provided  at the junction of ceiling &amp; walls/columns/partitions etc., Cut out for light fittings A/C grills etc. Rate to include providing &amp; fixing of necessary G.I./wooden/MS frame supports for the above fixtures &amp; additional suspenders using metal dash fasteners for suspension &amp; ceeiling in AC duct area as per architects instructions. G.I.frame to consist of proprietary supplied frames &amp; as per manufacturers recommendations suspended from dash fastners anchored to structural slab by  means of G.I.angles. Gypsum board fixed with proprietary supplied fixing devices &amp; finished.The joint between the sheets of plasterboard are to be covered with jointing paper tape and flushed with UB 888 (all purposes jointing compound) to provide a smooth durable and professional finish. Suspension points and clips shall be able to take a minimum safe load of 50 kgs. including making grooves at the junction of ceiling &amp; walls/columns/partitions etc.  </t>
    </r>
    <r>
      <rPr>
        <b/>
        <sz val="11"/>
        <rFont val="Calibri"/>
        <family val="2"/>
        <scheme val="minor"/>
      </rPr>
      <t>( GI Section - Ultrabrand from Saint Gobain)</t>
    </r>
  </si>
  <si>
    <t>Cutouts for light fittings, A/C grills etc. to be left wherever necessary. the ceiling profile shall be as per Architects instructions. The rate shall be inclusive of preparing the surface, providing and applying 2 coats of proper putty and primer and 3 coats of paint, roller applied Acrylic emulsion of approved quality / colour to Architect's approval.All complete including return air slits etc. &amp; A/C boxing wherever indicated.Note : Marking of Electrical , Fire Alarm &amp; Air-conditioning &amp; co-ordination with marking of fixtures to be considered. Gypsum ceiling to be installed as per IGL specifications. Rate to include additional channel supports at the junction of Grid &amp; Gypsum Ceiling.</t>
  </si>
  <si>
    <t xml:space="preserve">Note : Marking of Electrical , Fire Alarm &amp; Air-conditioning &amp; co-ordination with marking of fixtures to be considered. </t>
  </si>
  <si>
    <t>Note: Measurement to be along the horizontal surface of the ceiling and the verticals shall be included in arriving at cost.</t>
  </si>
  <si>
    <t>Rate quoted to include vertical drops and coves of 150mm and all cut-outs required for light fixtures, smoke detectors and other services cut-outs complete as directed by Architect.</t>
  </si>
  <si>
    <t>Metal Ceiling (Reception, Cafeteria)</t>
  </si>
  <si>
    <t>Providing and fixing of base table shape made of 18mm commercial ply with flap open door all as per detail. Table top and supports to be made of 18mm double layer ply with storage units as per design. Storage to have necessary shelves formed of 19mm ply finished with 0.8mm laminate. Shutters to be postformed. Shutters to be provided with necessary hardwares like spring loaded hinges, tower bolts, SS handles, magnetic catchers and locks etc., of approved make and quality.  All the exposed surfaces to be finished with 1mm thk laminate and inside surfaces to be finished with 0.8mm laminate and with PVC Edge Bands and SS corners whever required as per drawing. Cost to include keybord tray, cpu tray, wire management whereveer applicable and should include fixing of LED strip lighting as per design all complete. Cost also to include antitermite treatment / borer treatment for salwood / plywood.  Table Size: 1800mm x 750mm(Part height)&amp;1050mm(Part height) x 750mm(depth)</t>
  </si>
  <si>
    <t>Cafeteria / Pantry L Shaped Service Counter</t>
  </si>
  <si>
    <t>Providing &amp; fixing of 19mm thk granite counter of 600mm depth formed out of 19mm thk BWP ply and cladded with granite with edges as per details. To have storage below counter as per details and to be made of 19mm BWP ply with lipped edges finished with 1mm thk laminate outside and inside to be finished with 0.8mm laminate. Shutters to be post formed laminate.Shutters to be fixed with all necessary accessories like hinges, tower bolts, magnetic catchers, locks, SS handles etc., as directed by architect. Provide adjustable shelves finished with 0.8mm laminate as per details. Also to provide necessary cut outs for fixing of switches, sockets all complete. The cost to include silicon sealent at the edges as per details. Rate to include 150mm granite band above the counter as per details. Cost should include Borer / Antitermite treatment for salwood and plywood. Table Size: 8000mm x 1050mm height x 675mm(depth)</t>
  </si>
  <si>
    <t>Storage Unit (Single Room)</t>
  </si>
  <si>
    <t>Providing and  keeping in position lockable storage of 600(W), 725mm(H) and length as per detailed drawings with 2 equal shutters and adjustable shelves inside, made of 20mm  MR Ply with 1mm Laminate finish on the outside and 0.8mm laminate finish on the inside, with necessary accessories like locks, SS brush finished handle, hardware etc. grommet holes, all complete, as per architectural detail drawing. Laminate colours as per architect's approval.</t>
  </si>
  <si>
    <t>Overhead Storage Unit (IPD rooms)</t>
  </si>
  <si>
    <t>Providing and fixing overhead Storage 550mm Deep 600mm high (Length as per Detail design) with carcass and shutters made out of 18 mm thk MR Ply. Shutters to be finished with 1mm thick approved laminate outside and 0.8mm laminate finish on the  inside, with 2mm edge banding. Hardware- Lock sets, self-closing hinges, spring loaded shutter latch inside, all cabinet hardware to be of make: Hettich /Ebco.</t>
  </si>
  <si>
    <t>TV Ledge (Single Room)</t>
  </si>
  <si>
    <t>SS Glazed Railing ( OPD &amp; IPD Waiting feature wall)</t>
  </si>
  <si>
    <t>Supply and Fixing of SS Glazed Railing (Framelss Glass Fence System - Dormakaba or Equallent) with SS Spigot supports and 10mm Toughened Glazing of 450mm HT and length of 15m and all necessary supports as per drawing / architect's detail, complete.</t>
  </si>
  <si>
    <t>SS Signage:</t>
  </si>
  <si>
    <t>Artwork - 1  - 1000x1200mm</t>
  </si>
  <si>
    <t>Artwork - 2 (Bamboo) 1000x600mm</t>
  </si>
  <si>
    <t>Artwork - 2 (Artist's Painting- Printed on Canvas) (LINAC / Consultation Room) - 600X600MM</t>
  </si>
  <si>
    <t>Feature Wall - 01 (OPD Lounge)</t>
  </si>
  <si>
    <t>Fabricating and fixing 10900 width x 2700mm HT Feature wall elements all complete  - Stone Veneer with framework and ply backing, CNC Cut Moss strip on wall, vertical laminated HDF boards, vertical duco painted ply boards all as per architect's detail drawing, including Powder coated MS letterings fixed on wall.</t>
  </si>
  <si>
    <t>LS</t>
  </si>
  <si>
    <t>Feature Wall - 02 (IPD Lounge)</t>
  </si>
  <si>
    <t>Fabricating and fixing 10900 width x 2700mm HT Feature wall elements all complete - Gypsum Panel with framework and ply backing and painted finish (rustic grey), and poished bamboo sections of varied height and diameters all as per design, including Powder coated MS letterings fixed on wall, all complete as per architect's drawing</t>
  </si>
  <si>
    <t>Ledges in Niche (In Hostel rooms - Front Elevation External walls)</t>
  </si>
  <si>
    <t>Providing and fixing Ledges 5nos. in row @ 400mm spacing,  each of size 350mm Deep 650mm length (Length as per Detail design) in existing masonry niche, with carcass made out of 25 mm thk MR Ply, finished with 1mm thick laminate of approved shade with factory fit edge banding. Rate shall include all concealed hardware fitting and fixing in place all complete as per detail drawings. Hardware make : Hettcih / Ebco or equivalent</t>
  </si>
  <si>
    <r>
      <rPr>
        <b/>
        <u/>
        <sz val="11"/>
        <rFont val="Calibri"/>
        <family val="2"/>
        <scheme val="minor"/>
      </rPr>
      <t xml:space="preserve">NOTE - Excluded from Scope: </t>
    </r>
    <r>
      <rPr>
        <sz val="11"/>
        <rFont val="Calibri"/>
        <family val="2"/>
        <scheme val="minor"/>
      </rPr>
      <t xml:space="preserve">
&gt;General Wall painting (Under Basic Architecture item)
&gt;General Gypsum Ceiling / Grid Ceiling  (Under Basic Architecture item)
&gt;Glazing
&gt;Architectural Signages
&gt;Doors
&gt;Windows
&gt;LED TV
&gt;Backlit Menuboard / LED Display - Cafeteria
&gt;Kiosks
&gt;Charging Points
&gt;Digital Signage (Doctor's Info)
&gt;X-Ray Viewer in Consultation Rooms
&gt;Digital Token Indicator
&gt;Sanitary &amp; CP Fixtures
&gt;Medical Equipments / Beds / Examination Beds etc
&gt;Pharmacy racks
&gt;Potted Plants / Bamboo Plants in Reception / Waiting Areas.
</t>
    </r>
  </si>
  <si>
    <t>A) 3S</t>
  </si>
  <si>
    <t>B) 4S</t>
  </si>
  <si>
    <t>C) 5S</t>
  </si>
  <si>
    <t>C2</t>
  </si>
  <si>
    <r>
      <rPr>
        <b/>
        <sz val="11"/>
        <color theme="1"/>
        <rFont val="Calibri"/>
        <family val="2"/>
        <scheme val="minor"/>
      </rPr>
      <t>Lounge Chair - 2S</t>
    </r>
    <r>
      <rPr>
        <sz val="11"/>
        <color theme="1"/>
        <rFont val="Calibri"/>
        <family val="2"/>
        <scheme val="minor"/>
      </rPr>
      <t xml:space="preserve">
Leatherite Finish. Make - Amber Furniture or Equallent.</t>
    </r>
  </si>
  <si>
    <t>C3</t>
  </si>
  <si>
    <r>
      <rPr>
        <b/>
        <sz val="11"/>
        <color theme="1"/>
        <rFont val="Calibri"/>
        <family val="2"/>
        <scheme val="minor"/>
      </rPr>
      <t>Lounge Chair - 3S</t>
    </r>
    <r>
      <rPr>
        <sz val="11"/>
        <color theme="1"/>
        <rFont val="Calibri"/>
        <family val="2"/>
        <scheme val="minor"/>
      </rPr>
      <t xml:space="preserve">
Leatherite Finish. Make - Amber Furniture or Equallent.</t>
    </r>
  </si>
  <si>
    <t>SB</t>
  </si>
  <si>
    <t>T8B</t>
  </si>
  <si>
    <t>B) 6S</t>
  </si>
  <si>
    <t>C10</t>
  </si>
  <si>
    <t>C11</t>
  </si>
  <si>
    <t>Cafeteria Chair - 1 (Staff Café)
Make - Dreamseats - Eames Wood Replica. Colour as per architect's Selection.</t>
  </si>
  <si>
    <t>C12</t>
  </si>
  <si>
    <t>Cafeteria Chair - 2 (Staff Café)
Make - Dreamseats - Eames Saarinen Replica. Colour as per architect's Selection</t>
  </si>
  <si>
    <t xml:space="preserve">FIXED SEATS </t>
  </si>
  <si>
    <r>
      <t xml:space="preserve">Note: The Fixed Seats / Table are to be manufactured and supplied and fixed at site. VENDOR: </t>
    </r>
    <r>
      <rPr>
        <b/>
        <sz val="11"/>
        <color theme="1"/>
        <rFont val="Calibri"/>
        <family val="2"/>
        <scheme val="minor"/>
      </rPr>
      <t>AMBER Furniture, Chennai</t>
    </r>
  </si>
  <si>
    <r>
      <t xml:space="preserve">10S Island Seat (Reception)
</t>
    </r>
    <r>
      <rPr>
        <sz val="11"/>
        <color indexed="8"/>
        <rFont val="Calibri"/>
        <family val="2"/>
      </rPr>
      <t xml:space="preserve">-Fabricating and Supply of Floor Mounted 10S Island seat with BWR Ply and M/S framework as required with BWR Ply cover / Flexiply cover with PU Leather finish as per approved colour, all complete as per architect's drawing. </t>
    </r>
  </si>
  <si>
    <r>
      <rPr>
        <b/>
        <sz val="11"/>
        <color theme="1"/>
        <rFont val="Calibri"/>
        <family val="2"/>
        <scheme val="minor"/>
      </rPr>
      <t>Bamboo Seater- Type 1  (Reception)</t>
    </r>
    <r>
      <rPr>
        <sz val="11"/>
        <color theme="1"/>
        <rFont val="Calibri"/>
        <family val="2"/>
        <scheme val="minor"/>
      </rPr>
      <t xml:space="preserve">
-Fabricating and Supply of Floor Mounted Bamboo Seat with Necessary Ply and MS Framework all complete as per detail drawing.</t>
    </r>
  </si>
  <si>
    <r>
      <rPr>
        <b/>
        <sz val="11"/>
        <color theme="1"/>
        <rFont val="Calibri"/>
        <family val="2"/>
        <scheme val="minor"/>
      </rPr>
      <t>Bamboo Seater- Type 2  (Reception / OPD Lounge)</t>
    </r>
    <r>
      <rPr>
        <sz val="11"/>
        <color theme="1"/>
        <rFont val="Calibri"/>
        <family val="2"/>
        <scheme val="minor"/>
      </rPr>
      <t xml:space="preserve">
-Fabricating and Supply of Floor Mounted Bamboo Seat with Necessary Ply and MS Framework all complete as per detail drawing.</t>
    </r>
  </si>
  <si>
    <t xml:space="preserve">TOTAL FOR FIXED SEATS </t>
  </si>
  <si>
    <t>OTHERS (TABLES &amp; STORAGES)</t>
  </si>
  <si>
    <t>T1</t>
  </si>
  <si>
    <t>Office Tble</t>
  </si>
  <si>
    <t>SIDE TABLE- waiting lobby</t>
  </si>
  <si>
    <t>T11</t>
  </si>
  <si>
    <t>Centre Table:-W900xD500xH400mm-Waiting Lobby</t>
  </si>
  <si>
    <t>Supply and placing center table in position with sizes.
900mm(W)x500-600(D) x400mm(H)  of approved make with top made of 10mm thick glass top supported on SS Studs on understructure of prelaminated particle Board. The Table shall have another shelf at lower level the work shall be carried out as per the instructions received from engineer-Incharge. Warranty 5 Years.</t>
  </si>
  <si>
    <t xml:space="preserve">Providing and supplying Product Display racks of size 1200mm (L) x 600mm (W) x 2100mm (H) with MS powder coated finish of 50 microns thickness framework of 50mmx50mm sections. Cross Members or beams made of MS of 1.5mm thickness in powder coated finish. 5no.s of Shelves or racks shall be made of 25thk commercial ply finished with approved Laminate by Architect with factory fit edge banding of matching colour and fixed onto the Framework. Rate shall include all necessary fittings &amp; hardware, floor bush etc. all complete for the item. </t>
  </si>
  <si>
    <t>CT1</t>
  </si>
  <si>
    <t>SINGLE COT (HOSTEL ROOMS)</t>
  </si>
  <si>
    <t>Providing and supplying Single Hostel cot of approved make &amp; model of min. size 900 mm x 1950 mm made out of MS powder coated finish of 50 microns thickness framework of 50mmx50mm sections. Necessary bedstead members to comfortably support the mattress with all necessary fittings, floor bush etc all complete. Make : Nilkamal / Godrej interior / equivalent</t>
  </si>
  <si>
    <t>ST</t>
  </si>
  <si>
    <t>STUDY TABLE WITH DRAWERS (HOSTEL ROOMS)</t>
  </si>
  <si>
    <t>Providing and supplying Study table of size 900mm x 600mm x 750mm(Ht) made out of 25mm thk. pre laminated ply on top &amp; sides with factory fit PVC edge banding / Post formed top surface. Study table to have two drawers made of 18mm thick pre laminated ply board, with individual locking system. Rate shall include all necessary accessories / hardware like locks, telescopic chanels, SS brush finished handle, floor bush etc. of approved brands all complete. Of approved makes : Godrej interior or equivalent</t>
  </si>
  <si>
    <t>HS1</t>
  </si>
  <si>
    <t>WARDROBE FOR HOSTELS  (HOSTEL ROOMS)</t>
  </si>
  <si>
    <t xml:space="preserve">Providing and supplying Storage Wardrobe of size 900mm x 500mm x 1900mm(Ht) with carcass &amp; shutters made out of 18mm thk comercial ply finished with 1mm thk Laminate outside &amp; 0.8mm laminate inside with factory fit edge banding. With necessary shelves formed of 19mm ply finished with 0.8mm laminate , dress hanger rod provided inside. Shutters shall be provided with necessary hardwares like spring loaded hinges, tower bolts, SS handles and locks etc., of approved make and quality. </t>
  </si>
  <si>
    <t>MS powder coated change room bench of size (1500mm (L) x 450mm (W) x 450mm (H).</t>
  </si>
  <si>
    <t>Consultants Table</t>
  </si>
  <si>
    <t>Providing &amp; fixing full height storages with 19mm ply length as per drawing, depth of 450mm, 2700mm height, all as per architectural detail drawings, with carcass to be of 22mm thk comercial ply and shutters of 25thk commercial ply finished with Laminate inside &amp; outside with factory fit edge banding. Storage to have necessary shelves formed of 19mm ply finished with 0.8mm laminate. Shutters to be postformed. Shutters to be provided with necessary hardwares like spring loaded hinges, tower bolts, SS handles, magnetic catchers and locks etc., of approved make and quality. 
Rate to be inclusive of all necessary hardware -box hinge - (0mm cranking Model:316.31.500),9.5mm cranking (Model:316.31.501), locksets,  spring loaded shutter latch inside, all cabinet hardware to be of make: Hettich.</t>
  </si>
  <si>
    <t>Workstation L Shape</t>
  </si>
  <si>
    <t xml:space="preserve">Standard 8 seater sizes to be followed. Interior Contractor to prepare detailed Furniture layout drawings as per Interior planning.  Approved makes : Godrej / Featherlite / Durian / StyleSpa / Herman Miller </t>
  </si>
  <si>
    <t>10 seater
Provinding and placing Meeting Room table 10 Seater in "U" Shape in "Trent" Table Tops- Available in standard modules 1500mm Lx 750mm D,  made of 25mm thick postformed partlice Board with waterfall top edges finished in postlaminated finish for better aesthetics and long lasting use. Understructure - Legs made of 18mm thick standard Black colour prelaminated particle Board panels interconnected with 18mm thick standard Black matt colour pre- Laminated modesty panels with height adjustable levels to take care of uneven floors. Wire management-concealed wire management to take care of basic wiring requirements both horizontally and vertically. Cable Tray is mounted on the inner side of modesty panel for horizontal wire carrying. Vertical wire management is through flexible vertical wire manager. Slots for Mounting data and Electric Switches and Sockets are provided on cover section of Cable Tray. Standard table top height- 750mm. Designed for Flexibility through modular Construction , Postformed curvica Finish Tops for Elegent and classic Looks. Provision for easy wire management, radeable/reconfigurable for future needs. Corners are provided in Black paint MDF Surface in 25mm thicknees. Corners are supported on 63.5mm painted Metal pole with Leveller for Height Adjustment. Warranty 5 years.</t>
  </si>
  <si>
    <t xml:space="preserve">GREEN LAM LAMINATES  -  776 Java Teak as per area of application. Refer Concept Presentations. </t>
  </si>
  <si>
    <t xml:space="preserve">Providing &amp; fixing MS SUPPORTS in 50mm X 50mm MS angle with base plate &amp; anchor bolts for digital internal display board finished with approved paint to for specific Model of LED (LED sizes 32 inch to 65 inches) as per architect's specification, all complete.. </t>
  </si>
  <si>
    <t xml:space="preserve">C) Lift Lobby Floor Indication SS Signage
As per Concept Presentation &amp; Specifications. Interior Contractor shall prepare detail shop drawings for all the Signages. Size: Floor indication - 950mm x 950mm </t>
  </si>
  <si>
    <r>
      <t xml:space="preserve">Loose Chair - 3 (Consultation Visitor)
</t>
    </r>
    <r>
      <rPr>
        <sz val="11"/>
        <rFont val="Calibri"/>
        <family val="2"/>
        <scheme val="minor"/>
      </rPr>
      <t xml:space="preserve">Wooden Chair W/ Leatherite Seat Finish. </t>
    </r>
    <r>
      <rPr>
        <b/>
        <sz val="11"/>
        <rFont val="Calibri"/>
        <family val="2"/>
        <scheme val="minor"/>
      </rPr>
      <t xml:space="preserve">
</t>
    </r>
    <r>
      <rPr>
        <sz val="11"/>
        <rFont val="Calibri"/>
        <family val="2"/>
        <scheme val="minor"/>
      </rPr>
      <t>Featherlite - Model : Chrome SO201-HB Leatherette (High back)
or Featherlite - Model : Amaze High back Cushioned / Equivalent from Godrej /
Durian / Style Spa</t>
    </r>
  </si>
  <si>
    <r>
      <t xml:space="preserve">Loose Chair - 3 (Consultation Visitor)
</t>
    </r>
    <r>
      <rPr>
        <sz val="11"/>
        <rFont val="Calibri"/>
        <family val="2"/>
        <scheme val="minor"/>
      </rPr>
      <t xml:space="preserve">Wooden Chair W/ Leatherite Seat Finish. </t>
    </r>
    <r>
      <rPr>
        <b/>
        <sz val="11"/>
        <rFont val="Calibri"/>
        <family val="2"/>
        <scheme val="minor"/>
      </rPr>
      <t xml:space="preserve">
</t>
    </r>
    <r>
      <rPr>
        <sz val="11"/>
        <rFont val="Calibri"/>
        <family val="2"/>
        <scheme val="minor"/>
      </rPr>
      <t xml:space="preserve">Featherlite - Model : Smartmesh Midback Or matching equivalent from Godrej / Durian / StyleSpa </t>
    </r>
  </si>
  <si>
    <r>
      <t xml:space="preserve">Loose Chair - 3 (Consultation Visitor)
</t>
    </r>
    <r>
      <rPr>
        <sz val="11"/>
        <rFont val="Calibri"/>
        <family val="2"/>
        <scheme val="minor"/>
      </rPr>
      <t xml:space="preserve">Wooden Chair W/ Leatherite Seat Finish. </t>
    </r>
    <r>
      <rPr>
        <b/>
        <sz val="11"/>
        <rFont val="Calibri"/>
        <family val="2"/>
        <scheme val="minor"/>
      </rPr>
      <t xml:space="preserve">
</t>
    </r>
    <r>
      <rPr>
        <sz val="11"/>
        <rFont val="Calibri"/>
        <family val="2"/>
        <scheme val="minor"/>
      </rPr>
      <t>Featherlite - Model : Amaze High back Cushioned / Equivalent from Godrej /
Durian / Style Spa</t>
    </r>
  </si>
  <si>
    <r>
      <rPr>
        <b/>
        <sz val="11"/>
        <rFont val="Calibri"/>
        <family val="2"/>
        <scheme val="minor"/>
      </rPr>
      <t>Cafeteria Chair - 3 (Dual Colour) (Visitor Café)</t>
    </r>
    <r>
      <rPr>
        <sz val="11"/>
        <rFont val="Calibri"/>
        <family val="2"/>
        <scheme val="minor"/>
      </rPr>
      <t xml:space="preserve">
Make: Featherlite - Model : Crest / Sprint - of Any Approved shade or equivalent. </t>
    </r>
  </si>
  <si>
    <t>Curvilinear Workstation 2000 L x 750 W x 1200mm Height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levelling bolts, board.  Race way -The race way cover is sliding type and are integrally fitting inside frame and are made from 0.8mm-1mm thick CRCA steel &amp; powder coated. The electrical raceway can be provided below worktop or above worktop. The partition has two integrated raceways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Fabric Tile; constructed out of 5mm thick Medium Density Fiber Board (MDF) and covered with Fabric of choice. Laminate Tile: constructed out of 0.8 mm CRCA sheet and laminated Medium Density Fibre Board (MDF) Bottom Row of steel Tile; Made from 5mm-8mm thick pre-laminated Medium Density Fiber Board (MDF) Bottom Row of steel 
Tile; Constructed finished in epoxy powder coating. Can be given with plain /perforations/embossed finishes Magnetic tile; Constructed out of 0.8mm Galvanized sheet and covered with fabric of choice. Whiteboard marker tile: Made from 4mm MDF with 1mm glossy highly wear resistant face laminate-Total thickness is 5mm. Tabletops are of 25mm thick pre-laminated particle boards conforming to IS:12823 Interior Grade. All Worktops to have Metal Insets for fixing screws. Specially designed powder coated M.S brackets having 2mm thickness fixed to the partition frame support the tabletops. Sealed edge in tabletops are with 2mm thick PVC edge banding on working side and 0.8mm thick edge banding on non-working side. Legs are made of powder coated steel 50mmx50mm section. Cross Member are in CRCA steel and the  Beam is made of MS of 1.5mm thickness in powder coated finish of 50 microns thickness -Each workstation has 3D rawer pedestal unit of size 400mm L x 450mm D x 680 mm made up of 18mm thick pre-lam particle board conforming to IS:12823 Interior Grade with 3 Drawer (2 Drawer + 1 Filing) with roller side mechanism for 2 Drawers and Ball bearing slide for 1 Filing unit. Warranty 10 years. 
Make: Featherlite, Model: Collaborate. 
Laminate Finish - GREENLAM LAMINATES - 776 Java Teak; Paint shade: RAL 9016 Traffic White</t>
  </si>
  <si>
    <t xml:space="preserve">Fabricating and fixing of 12mm BWR ply onto framework using 2.5mm thk aluminium box section of size 50mm x 75mm on the existing wall surface / from structural slab with necessary ceiling supports by means of approved screws/nails / anchor bolts and to be finished with approved 1mm laminate as per detailed drawings. To have necessary grooves as per details. To be in proper line and level as per architects instructions, all complete. 
Make: Greenlam 776 Java Teak. </t>
  </si>
  <si>
    <t xml:space="preserve">Fabricating and Fixing of 300mm Depth, 1200mm length, MR Ply ledge with 1mm Laminate finish fixed on to wall with necessary screws. Facia thickness 40 mm to 50 mm. 
Make: Greenlam 776 Java Teak. </t>
  </si>
  <si>
    <r>
      <t xml:space="preserve">Wall mounted Table (around Column) (Visitor)
</t>
    </r>
    <r>
      <rPr>
        <sz val="11"/>
        <color indexed="8"/>
        <rFont val="Calibri"/>
        <family val="2"/>
      </rPr>
      <t>-Fabricating and Supply of Wall Mounted Ply Table in 1mm Laminate Finish and 2mm Edge Banding with Necessary Ply and MS Framework all complete as per detail drawing.</t>
    </r>
    <r>
      <rPr>
        <b/>
        <sz val="11"/>
        <color indexed="8"/>
        <rFont val="Calibri"/>
        <family val="2"/>
      </rPr>
      <t xml:space="preserve"> 
Make: Greenlam 776 Java Teak. </t>
    </r>
  </si>
  <si>
    <r>
      <t>Cafeteria Wall Fixed Table (Visitor)
-</t>
    </r>
    <r>
      <rPr>
        <sz val="11"/>
        <color indexed="8"/>
        <rFont val="Calibri"/>
        <family val="2"/>
      </rPr>
      <t>Fabricating and fixing of wall mounted High Table of depth 450mm all around the column / along specified length on wall etc with Ply supports in Laminate finish, including of all necessary hardware, 2mm edge banding all complete as per drawing.</t>
    </r>
    <r>
      <rPr>
        <b/>
        <sz val="11"/>
        <color indexed="8"/>
        <rFont val="Calibri"/>
        <family val="2"/>
      </rPr>
      <t xml:space="preserve"> 
Make: Greenlam 776 Java Teak. </t>
    </r>
  </si>
  <si>
    <r>
      <t>Cafeteria Wall Fixed Table (Staff)
-</t>
    </r>
    <r>
      <rPr>
        <sz val="11"/>
        <color indexed="8"/>
        <rFont val="Calibri"/>
        <family val="2"/>
      </rPr>
      <t>Fabricating and fixing of wall mounted High Table of depth 450mm all around the column / along specified length on wall etc with Ply supports in Laminate finish, including of all necessary hardware, 2mm edge banding all complete as per drawing.</t>
    </r>
    <r>
      <rPr>
        <b/>
        <sz val="11"/>
        <color indexed="8"/>
        <rFont val="Calibri"/>
        <family val="2"/>
      </rPr>
      <t xml:space="preserve"> 
Make: Greenlam 776 Java Teak. </t>
    </r>
  </si>
  <si>
    <r>
      <t>Cafeteria Booth Seat (Staff)
-</t>
    </r>
    <r>
      <rPr>
        <sz val="11"/>
        <color indexed="8"/>
        <rFont val="Calibri"/>
        <family val="2"/>
      </rPr>
      <t xml:space="preserve">Fabricating and supply of Booth seat 1000mm length - frames to be made of wooden batten and BWR ply. Seat and beck rest to be made in ply, foam and leatherette(colour as per architect's selection).100mm thick foam (should be HR&amp;FR rated) having ILD 41. , all complete as per architect's drawing . </t>
    </r>
    <r>
      <rPr>
        <b/>
        <sz val="11"/>
        <color indexed="8"/>
        <rFont val="Calibri"/>
        <family val="2"/>
      </rPr>
      <t xml:space="preserve">
Make: Greenlam 776 Java Teak. </t>
    </r>
  </si>
  <si>
    <r>
      <rPr>
        <b/>
        <sz val="11"/>
        <color theme="1"/>
        <rFont val="Calibri"/>
        <family val="2"/>
        <scheme val="minor"/>
      </rPr>
      <t>Column Seater ( 12S ) (OPD Lounge)</t>
    </r>
    <r>
      <rPr>
        <sz val="11"/>
        <color theme="1"/>
        <rFont val="Calibri"/>
        <family val="2"/>
        <scheme val="minor"/>
      </rPr>
      <t xml:space="preserve">
-Fabricating and supply of column-mounted circular seat around columns - frames to be made of wooden batten and BWR Ply. Saet and Backrest to be made with Ply / Flexi-Ply, with Solid Acrylic finish, all complete as per drawing. 
GREEN LAM LAMINATES - 776 Java Teak Acrylic solid surface - Acrylic Solid surface - Corian -
Camio White / LG - TAMBORA VE 01 / LG -OPAL32 or similar approved Shade in
line with the respective Interior Concept Presentation. Refer Concept
Presentations for area of application.</t>
    </r>
  </si>
  <si>
    <t>The worktop is made of 25mm thick prelaminated particle board with 2mm thick PVC Lipping on the edges. The worktop is supported on loop shape Metal Legs 50mm x50mm powder coated understructure with laminate panel.  Side Storage body is a combination of 3 drawer pedestal unit and a hinged door unit and is s made of 18mm thick pre laminated partical Board conforming to IS:12823 and is hinged door unit . The back of the unit is made from 18mm prelaminated board.  All the exposed edges are with 2mm PVC egde approved make banding and sealed edges are with 0.8mm thick PVC approved make edge banding. The top side and hinged shutters are sealed with 2mm thick PVC edge banding. Back the unit are assembled by knock down fitting such as Minifix and Dowels. All the hardware and Hinges are from Hettich/Ebco.Warranty 5 years. 
M/s Featherlite Model: Float Cabin Laminate Finish - GREENLAM LAMINATES - 776 Java Teak
or equivalent from Godrej / Durian / StyleSpa.</t>
  </si>
  <si>
    <t>Providing and fixing in proper line and level, 12mm PLY backing with 6mm thick MDF over of approved make and sample on to aluminium framework using aluminium box section of size 50mmx75mm and thickness 2.5mm by means of approved  screws/nails. The MDF surface finished in sunboard &amp; to be ready to take vinyl graphics. 
NOTE : Interior Contractor must develop all the necessary Vinyl Graphics in required resolution using the Graphics Vendor. The Graphics should be matching in line with the Concept Presentation using Presets from the Vendor / Custom developed subject to Approval by Client / Architect.</t>
  </si>
  <si>
    <t>Supply and Fixing: (Brand Euroceil ) ceiling with Stretch ceiling on MS structure fitted to ply boxing with Anchor fastner.  Stretch material Finish :  Translucent PVC Membrane | Color :   Printed (EC1-TR-011) | GE  LED with PCU Charges for Lighting Solutions | CV Dimmer  | Repeater | Circuit Design For Dimmer &amp; Repeater  with Accessories . Size as per detailed dwgs.
NOTE: Interior contractor must use preset graphic / develop custom graphic inline with the Interior Concept preentation using the Vendor. Average false ceiling height here is 2900mm, Refer reflected false ceiling layouts in detailing phase for exact levels at each location.</t>
  </si>
  <si>
    <t xml:space="preserve">Supply and fixing of Luxalon Closed Ceiling System as manufactured by Hunter Douglas Architectural Products or Equallent. The longitudinal panels - 150mm wide and finish as per architect's chioice are clipped on to Rows of 0.6 Fe/0.95 Alu roll formed carrier swith max length of 5000mm . The panels abut each other with a narrow V-groove. Panels can be combined as required in the ceiling. Panels to be manufactured from pre-painted, stove enamelled, alloy HD5050 or equal (according to EN 1396 and ECCA). All panels to be securely clipped to carriers in accordance with manufacturers recommendations, Panels to be joined in length by using the relevant Luxalon splice. Maximum panel length to be 6000 mm. System to include Wall L-panel as per architect's specification option.  The price should include the cost of making any cuts and openings for lights and other fittings, all inclusive.Make : M/s  Hunter Douglas. Paint Shade : 8620 Pine or similar from Armstrong / USG / Equivalent approved by Client. </t>
  </si>
  <si>
    <t xml:space="preserve">600mm X1200mm </t>
  </si>
  <si>
    <t>550mmx550mm</t>
  </si>
  <si>
    <t>D1. Recommend Decorative pendant ( Cofee shop) shown shall be of 24W - 30W  of any of the Client approved model &amp; make from Philips / Wipro/ Osram/ Lighting Technologies/ Ligman / Bajaj. Both Track &amp; light should be provided. 
Vendor Details</t>
  </si>
  <si>
    <t xml:space="preserve">D2. Recommend Decorative pendant (staff cafeteria) shown shall be of 24W - 30W  of any of the Client approved model &amp; make from Philips / Wipro/ Osram/ Lighting Technologies/ Ligman / Bajaj. Both Track &amp; light should be provided. </t>
  </si>
  <si>
    <t>D3. Hanging decorative Light Fixture (Main entrance lobby) with lamps &amp; electronic driver in lobby (set) is recommended with each light of  min. 24 W. NOTE: Vendor to consider all necessary mounting details of sufficient Structural 
strength, restraints for Seismic movement  &amp; sleek design for the Chandelier from double height lobby. ecessary Electrical wiring for suspension height to be considered by Interior contractor.</t>
  </si>
  <si>
    <t>D4. Recommend 24 W Down lighter in Double height lobby of Main Entrance Lobby alone instead of 18W due to the height of mounting</t>
  </si>
  <si>
    <t>D5. Hanging decorative Light Fixture (in Atrium) with lamps &amp; electronic driver in lobby (set) is recommended with each light of  min. 18 W NOTE: Vendor to consider all necessary mounting details of sufficient Structural strength, restraints for Seismic movement &amp; sleek design for the Chandelier from the Atrium truss by others. Necessary Electrical wiring for suspension height to be considered by Interior contractor. Approx. 3 floor height .</t>
  </si>
  <si>
    <t xml:space="preserve">MS powder coated change room bench of size (1500mm (L) x 450mm (W) x 450mm (H).
Featherlite - Model : Collab PU Bench or similar from Godrej / Featherlite / Durian /
Style spa / Equivalent as per Client approval. Refer Loose furniture Vendor / supllier
details
</t>
  </si>
  <si>
    <t>Providing and supplying Study table of size 900mm x 600mm x 750mm(Ht) made out of 25mm thk. pre laminated ply on top &amp; sides with factory fit PVC edge banding / Post formed top surface. Study table to have two drawers made of 18mm thick pre laminated ply board, with individual locking system. Rate shall include all necessary accessories / hardware like locks, telescopic chanels, SS brush finished handle, floor bush etc. of approved brands all complete. Of approved makes : Godrej interior or equivalent
Nilkamal - Model : Milford Office Table or
Godrej - Trident Junior or
Similar from Godrej /Featherlite/ Durian / StyleSpa as per Client Approval</t>
  </si>
  <si>
    <t>Providing and supplying Single Hostel cot of approved make &amp; model of min. size 900 mm x 1950 mm made out of MS powder coated finish of 50 microns thickness framework of 50mmx50mm sections. Necessary bedstead members to comfortably support the mattress with all necessary fittings, floor bush etc all complete. 
Nilkamal - Model : Milford Office Table or
Godrej - Trident Junior or
Similar from Godrej /Featherlite/ Durian / StyleSpa as per Client Approval</t>
  </si>
  <si>
    <t>Providing and supplying Product Display racks of size 1200mm (L) x 600mm (W) x 2100mm (H) with MS powder coated finish of 50 microns thickness framework of 50mmx50mm sections. Cross Members or beams made of MS of 1.5mm thickness in powder coated finish. 5no.s of Shelves or racks shall be made of 25thk commercial ply finished with approved Laminate by Architect with factory fit edge banding of matching colour and fixed onto the Framework. Rate shall include all necessary fittings &amp; hardware, floor bush etc. all complete for the item. 
Furniture makes : Godrej / Featherlite / Durian / StyleSpa / Herman Miller / Wipro
/ Steelcase / Equivalent</t>
  </si>
  <si>
    <t>Providing and supplying M.S Slotted angle racks of size 1800mm x 500mm x 2100mm (Ht) of approved make, with powder coated finished (50 microns thickness) MS slotted angle framework of necessary sections. 5mos. of racks shall be made out of CRCA sheets with necessary frames and with powder coated finish (50 microns thickness), fixed onto the framework. For a load capacity of upto 50kg per rack. Rate shall include all necessary fittings &amp; hardware etc all complete for the item. 
Furniture makes : Godrej / Featherlite / Durian / StyleSpa / Herman Miller / Wipro
/ Steelcase / Equivalent</t>
  </si>
  <si>
    <t>Supply and placing center table in position with sizes.
900mm(W)x500-600(D) x400mm(H)  of approved make with top made of 10mm thick glass top supported on SS Studs on understructure of prelaminated particle Board. The Table shall have another shelf at lower level the work shall be carried out as per the instructions received from engineer-Incharge. Warranty 5 Years.
Furniture makes : Godrej / Featherlite / Durian / StyleSpa / Herman Miller / Wipro
/ Steelcase / Equivalent</t>
  </si>
  <si>
    <t>Curvilinear Workstion 2000 L x 750 W x 1200mm 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leveling bolts, board.  Race way -The race way cover are sliding type and are integrally fitting inside frame and are made out of 0.8mm-1mm thick CRCA steel &amp; powder coated. The electrical raceway can be provided below worktop or above worktop. The partition has two integrated raceway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 Fabric Tile; constructed out of 5mm thick Medium Density Fiber Board(MDF) and covered with Fabric of choice. Laminate Tile; constructed out of 0.8 mm CRCA sheet and laminated Medium Density Fibre Board(MDF) Bottom Row of steel Tile;  Made out of 5mm-8mm thick thick pre-laminated Medium Density Fiber Board (MDF) Bottom Row of steel 
Tile ;  Constructed finished in epoxy powder coating. Can be given with plain /perforations/embossed finishes Magnetic tile; Constructed out of 0.8mm Galvanized sheet and covered with fabric of choice. Whiteboard marker tile; Made out of 4mm MDF with 1mm glossy highly wear resistant face laminate-Total thickness is 5mm. Table tops are of 25mm thk pre-laminated particle boards conforming to IS:12823 Interior Grade. All Worktops to have Metal Insets for fixing screws. Specially designed powder coated M.S brackets having 2mm thickness fixed to the partition frame support the tabletops. Sealed edge in table tops are with 2mm thick PVC edge banding on working side and 0.8mm thick edge banding on non working side. Legs are made of powder coated steel  50mmx50mm section. Cross Member are in CRCA steel and the  Beam is made of MS of 1.5mm thicknees in powder coated finish of 50 microns thicknees -Each workstation has 3D rawer pedestal unit of size 400mm L x 450mm D x 680 mm made up of 18mm thk prelam particle board conforming to IS:12823 Interior Grade with 3 Drawer (2 Drawer + 1 Filing) with roller side machanism for 2 Drawers and Ball bearing slide for 1 Filing unit. Warranty 10 years.M/s Featherlite
Model: Collaborate
Laminate Finish - GREENLAM LAMINATES - 776 Java Teak Paint shade: RAL 9016
Traffic White
or similar from Godrej. Interior Contractor must prepare detailed shop drawings for
Furniture layout in scale deatiling out the Workstation arrangement as per Vendor
details Furniture makes : Godrej / Featherlite / Durian / StyleSpa / Herman Miller /
Wipro / Steelcase / Equivalent</t>
  </si>
  <si>
    <r>
      <rPr>
        <b/>
        <sz val="11"/>
        <color theme="1"/>
        <rFont val="Calibri"/>
        <family val="2"/>
        <scheme val="minor"/>
      </rPr>
      <t>Sofa Bed (Single Room)</t>
    </r>
    <r>
      <rPr>
        <sz val="11"/>
        <color theme="1"/>
        <rFont val="Calibri"/>
        <family val="2"/>
        <scheme val="minor"/>
      </rPr>
      <t xml:space="preserve">
Day Bed with MS Framework and Legs in Powder Coated Finish and Bed base made in ply, foam and leatherette(Colour as per architect's selection).100mm thick foam (should be HR&amp;FR rated) having ILD 41. , all complete as per architect's drawing . 
Godrej / Featherlite / Durian / Style spa. Refer Loose furniture
Vendor / supllier details</t>
    </r>
  </si>
  <si>
    <r>
      <rPr>
        <b/>
        <sz val="11"/>
        <rFont val="Calibri"/>
        <family val="2"/>
        <scheme val="minor"/>
      </rPr>
      <t>Loose Chair - 4 (Consultation Doctor chair)
Featherlite - Amaze high back</t>
    </r>
    <r>
      <rPr>
        <sz val="11"/>
        <rFont val="Calibri"/>
        <family val="2"/>
        <scheme val="minor"/>
      </rPr>
      <t xml:space="preserve">
Self Calibrating Mechanism- This mechanism adapts to your weight to offer the optimum resistance without needing manual adjustment.
Multilock Synchro Mechanism - Reclining is effortless. A superior multilock synchro tilt creates a smooth and balanced feel as you move from one position to the next. Push the left-side lever forward/backward to unlock/lock reclining at multiple positions.
Adjustable Lumbar Support - The lumbar support promotes a healthy back posture. Allows for optimal lumbar support position for good back support and blood circulation.Move the lumbar support up/down to find your comfort position. Make: Featherlite or  matching equivalent from Godrej   / Durian / StyleSpa / Herman Miller / Wipro / Steelcase</t>
    </r>
  </si>
  <si>
    <t>L3 Prototype Interior  Bill of Quantities for KOKRAJHAR</t>
  </si>
  <si>
    <t>L3 Prototype Interior  Bill of Quantities for JORHAT</t>
  </si>
  <si>
    <t>L3 Prototype Interior  Bill of Quantities for Lakhimpur</t>
  </si>
  <si>
    <t>L3 Prototype Interior  Bill of Quantities for DARRANG</t>
  </si>
  <si>
    <t>L3 Prototype Interior  Bill of Quantities for TEZPUR</t>
  </si>
  <si>
    <t>L2 Prototype Interior  Bill of Quantities For SILCHAR</t>
  </si>
  <si>
    <t>L2 Prototype Interior  Bill of Quantities for BARPETA</t>
  </si>
  <si>
    <t>L2 Prototype Interior  Bill of Quantities for Dibrugarh</t>
  </si>
  <si>
    <t>L1 Prototype Interior  Bill of Quantities for Phase 2 SCI guwahati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</si>
</sst>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 #,##0.00_ ;_ * \-#,##0.00_ ;_ * &quot;-&quot;??_ ;_ @_ "/>
    <numFmt numFmtId="164" formatCode="_(&quot;$&quot;* #,##0.00_);_(&quot;$&quot;* \(#,##0.00\);_(&quot;$&quot;* &quot;-&quot;??_);_(@_)"/>
    <numFmt numFmtId="165" formatCode="#,##0.0000_);\(#,##0.0000\)"/>
    <numFmt numFmtId="166" formatCode="General_)"/>
    <numFmt numFmtId="167" formatCode="#,##0;\-#,##0;&quot;-&quot;"/>
    <numFmt numFmtId="168" formatCode="&quot;Rs.&quot;\ #,##0;[Red]&quot;Rs.&quot;\ \-#,##0"/>
    <numFmt numFmtId="169" formatCode="_ &quot;Rs.&quot;\ * #,##0_ ;_ &quot;Rs.&quot;\ * \-#,##0_ ;_ &quot;Rs.&quot;\ * &quot;-&quot;_ ;_ @_ "/>
    <numFmt numFmtId="170" formatCode="&quot;$&quot;#,##0;\(&quot;$&quot;#,##0\)"/>
    <numFmt numFmtId="171" formatCode="_(* #,##0.00_);_(* \(#,##0.00\);_(* \-??_);_(@_)"/>
    <numFmt numFmtId="172" formatCode="0;[Red]0"/>
    <numFmt numFmtId="173" formatCode="\$#,##0;\(\$#,##0\)"/>
    <numFmt numFmtId="174" formatCode="#,##0.00;[Red]#,##0.00"/>
    <numFmt numFmtId="175" formatCode="#,##0;\(#,##0\)"/>
    <numFmt numFmtId="176" formatCode="0###0"/>
    <numFmt numFmtId="177" formatCode="\$#,##0.00;\(\$#,##0.00\)"/>
    <numFmt numFmtId="178" formatCode="#,##0_);[Red]\(#,##0\);;@"/>
    <numFmt numFmtId="179" formatCode="_([$€-2]* #,##0.00_);_([$€-2]* \(#,##0.00\);_([$€-2]* &quot;-&quot;??_)"/>
    <numFmt numFmtId="180" formatCode="[$-409]General"/>
    <numFmt numFmtId="181" formatCode="0.000000"/>
    <numFmt numFmtId="182" formatCode="General\ ;[Red]\(General\)"/>
    <numFmt numFmtId="183" formatCode="#,##0.0"/>
    <numFmt numFmtId="184" formatCode="#,##0.0000000_);\(#,##0.0000000\)"/>
    <numFmt numFmtId="185" formatCode="#,##0;[Red]#,##0"/>
    <numFmt numFmtId="186" formatCode="0.00_)"/>
    <numFmt numFmtId="187" formatCode="\£#,##0_);\(\£#,##0\)"/>
    <numFmt numFmtId="188" formatCode="mm/dd/yy"/>
    <numFmt numFmtId="189" formatCode="_(&quot;Rs.&quot;* #,##0_);_(&quot;Rs.&quot;* \(#,##0\);_(&quot;Rs.&quot;* &quot;-&quot;??_);_(@_)"/>
    <numFmt numFmtId="190" formatCode="_-* #,##0_-;\-* #,##0_-;_-* &quot;-&quot;_-;_-@_-"/>
    <numFmt numFmtId="191" formatCode="_-* #,##0.00_-;\-* #,##0.00_-;_-* &quot;-&quot;??_-;_-@_-"/>
    <numFmt numFmtId="192" formatCode="0##0"/>
    <numFmt numFmtId="193" formatCode="_-&quot;$&quot;* #,##0_-;\-&quot;$&quot;* #,##0_-;_-&quot;$&quot;* &quot;-&quot;_-;_-@_-"/>
    <numFmt numFmtId="194" formatCode="_-&quot;$&quot;* #,##0.00_-;\-&quot;$&quot;* #,##0.00_-;_-&quot;$&quot;* &quot;-&quot;??_-;_-@_-"/>
  </numFmts>
  <fonts count="99">
    <font>
      <sz val="11"/>
      <color theme="1"/>
      <name val="Calibri"/>
      <family val="2"/>
      <scheme val="minor"/>
    </font>
    <font>
      <b/>
      <sz val="11"/>
      <color theme="1"/>
      <name val="Calibri"/>
      <family val="2"/>
      <scheme val="minor"/>
    </font>
    <font>
      <b/>
      <sz val="10"/>
      <name val="Arial"/>
      <family val="2"/>
    </font>
    <font>
      <sz val="10"/>
      <name val="Arial Narrow"/>
      <family val="2"/>
    </font>
    <font>
      <b/>
      <sz val="10"/>
      <name val="Arial Narrow"/>
      <family val="2"/>
    </font>
    <font>
      <sz val="11"/>
      <name val="Arial"/>
      <family val="2"/>
    </font>
    <font>
      <sz val="11"/>
      <name val="Calibri"/>
      <family val="2"/>
      <scheme val="minor"/>
    </font>
    <font>
      <b/>
      <sz val="11"/>
      <name val="Calibri"/>
      <family val="2"/>
    </font>
    <font>
      <b/>
      <sz val="11"/>
      <name val="Calibri"/>
      <family val="2"/>
      <scheme val="minor"/>
    </font>
    <font>
      <sz val="11"/>
      <name val="Calibri"/>
      <family val="2"/>
    </font>
    <font>
      <b/>
      <u/>
      <sz val="11"/>
      <name val="Calibri"/>
      <family val="2"/>
      <scheme val="minor"/>
    </font>
    <font>
      <b/>
      <sz val="12"/>
      <name val="Calibri"/>
      <family val="2"/>
      <scheme val="minor"/>
    </font>
    <font>
      <sz val="12"/>
      <name val="Calibri"/>
      <family val="2"/>
      <scheme val="minor"/>
    </font>
    <font>
      <b/>
      <i/>
      <u/>
      <sz val="11"/>
      <name val="Calibri"/>
      <family val="2"/>
    </font>
    <font>
      <u/>
      <sz val="11"/>
      <name val="Calibri"/>
      <family val="2"/>
    </font>
    <font>
      <b/>
      <u/>
      <sz val="11"/>
      <name val="Calibri"/>
      <family val="2"/>
    </font>
    <font>
      <sz val="12"/>
      <name val="Times New Roman"/>
      <family val="1"/>
    </font>
    <font>
      <sz val="11"/>
      <color indexed="8"/>
      <name val="Calibri"/>
      <family val="2"/>
    </font>
    <font>
      <b/>
      <sz val="16"/>
      <name val="Arial Narrow"/>
      <family val="2"/>
    </font>
    <font>
      <b/>
      <sz val="11"/>
      <color indexed="8"/>
      <name val="Calibri"/>
      <family val="2"/>
    </font>
    <font>
      <sz val="11"/>
      <color theme="1"/>
      <name val="Calibri"/>
      <family val="2"/>
      <scheme val="minor"/>
    </font>
    <font>
      <sz val="14"/>
      <name val="Calibri"/>
      <family val="2"/>
      <scheme val="minor"/>
    </font>
    <font>
      <b/>
      <sz val="14"/>
      <name val="Calibri"/>
      <family val="2"/>
    </font>
    <font>
      <b/>
      <sz val="14"/>
      <name val="Calibri"/>
      <family val="2"/>
      <scheme val="minor"/>
    </font>
    <font>
      <b/>
      <sz val="16"/>
      <color theme="1"/>
      <name val="Calibri"/>
      <family val="2"/>
      <scheme val="minor"/>
    </font>
    <font>
      <sz val="11"/>
      <color rgb="FF006100"/>
      <name val="Calibri"/>
      <family val="2"/>
      <scheme val="minor"/>
    </font>
    <font>
      <sz val="11"/>
      <color rgb="FF9C0006"/>
      <name val="Calibri"/>
      <family val="2"/>
      <scheme val="minor"/>
    </font>
    <font>
      <b/>
      <sz val="12"/>
      <name val="Arial"/>
      <family val="2"/>
    </font>
    <font>
      <sz val="10"/>
      <name val="Helv"/>
      <family val="2"/>
    </font>
    <font>
      <sz val="9"/>
      <name val="Arial"/>
      <family val="2"/>
    </font>
    <font>
      <sz val="10"/>
      <name val="Helv"/>
      <charset val="204"/>
    </font>
    <font>
      <sz val="10"/>
      <name val="Arial"/>
      <family val="2"/>
    </font>
    <font>
      <sz val="8"/>
      <name val="Helv"/>
      <charset val="204"/>
    </font>
    <font>
      <sz val="8"/>
      <name val="Helv"/>
    </font>
    <font>
      <sz val="8"/>
      <name val="Arial"/>
      <family val="2"/>
    </font>
    <font>
      <sz val="11"/>
      <color indexed="9"/>
      <name val="Calibri"/>
      <family val="2"/>
    </font>
    <font>
      <sz val="14"/>
      <name val="AngsanaUPC"/>
      <family val="1"/>
    </font>
    <font>
      <sz val="10"/>
      <name val="Helv"/>
    </font>
    <font>
      <sz val="10"/>
      <name val="Times New Roman"/>
      <family val="1"/>
    </font>
    <font>
      <sz val="11"/>
      <color indexed="20"/>
      <name val="Calibri"/>
      <family val="2"/>
    </font>
    <font>
      <sz val="12"/>
      <name val="Tms Rmn"/>
    </font>
    <font>
      <sz val="12"/>
      <name val="¹ÙÅÁÃ¼"/>
      <charset val="129"/>
    </font>
    <font>
      <sz val="10"/>
      <color indexed="8"/>
      <name val="Arial"/>
      <family val="2"/>
    </font>
    <font>
      <b/>
      <sz val="11"/>
      <color indexed="52"/>
      <name val="Calibri"/>
      <family val="2"/>
    </font>
    <font>
      <b/>
      <sz val="11"/>
      <color indexed="9"/>
      <name val="Calibri"/>
      <family val="2"/>
    </font>
    <font>
      <sz val="10"/>
      <name val="Verdana"/>
      <family val="2"/>
    </font>
    <font>
      <sz val="10"/>
      <name val="MS Serif"/>
      <family val="1"/>
    </font>
    <font>
      <sz val="11"/>
      <name val="Courier"/>
      <family val="3"/>
    </font>
    <font>
      <b/>
      <u/>
      <sz val="11"/>
      <name val="Times New Roman"/>
      <family val="1"/>
    </font>
    <font>
      <sz val="12"/>
      <name val="Arial"/>
      <family val="2"/>
    </font>
    <font>
      <sz val="10"/>
      <name val="Century Gothic"/>
      <family val="2"/>
    </font>
    <font>
      <sz val="10"/>
      <color indexed="16"/>
      <name val="MS Serif"/>
      <family val="1"/>
    </font>
    <font>
      <u/>
      <sz val="11"/>
      <color indexed="12"/>
      <name val="Calibri"/>
      <family val="2"/>
    </font>
    <font>
      <sz val="11"/>
      <color indexed="8"/>
      <name val="Calibri"/>
      <family val="2"/>
      <charset val="1"/>
    </font>
    <font>
      <sz val="10"/>
      <name val="Arial"/>
      <family val="2"/>
      <charset val="204"/>
    </font>
    <font>
      <i/>
      <sz val="11"/>
      <color indexed="23"/>
      <name val="Calibri"/>
      <family val="2"/>
    </font>
    <font>
      <sz val="10"/>
      <color indexed="10"/>
      <name val="Arial"/>
      <family val="2"/>
    </font>
    <font>
      <sz val="11"/>
      <color indexed="17"/>
      <name val="Calibri"/>
      <family val="2"/>
    </font>
    <font>
      <b/>
      <sz val="10"/>
      <name val="Century Gothic"/>
      <family val="2"/>
    </font>
    <font>
      <b/>
      <sz val="15"/>
      <name val="Calibri"/>
      <family val="2"/>
      <scheme val="minor"/>
    </font>
    <font>
      <b/>
      <sz val="15"/>
      <color indexed="62"/>
      <name val="Calibri"/>
      <family val="2"/>
    </font>
    <font>
      <b/>
      <sz val="13"/>
      <color indexed="62"/>
      <name val="Calibri"/>
      <family val="2"/>
    </font>
    <font>
      <b/>
      <sz val="11"/>
      <color indexed="62"/>
      <name val="Calibri"/>
      <family val="2"/>
    </font>
    <font>
      <b/>
      <sz val="18"/>
      <name val="Arial"/>
      <family val="2"/>
    </font>
    <font>
      <u/>
      <sz val="11"/>
      <color theme="10"/>
      <name val="Calibri"/>
      <family val="2"/>
    </font>
    <font>
      <u/>
      <sz val="10"/>
      <color theme="10"/>
      <name val="Arial"/>
      <family val="2"/>
    </font>
    <font>
      <u/>
      <sz val="9"/>
      <color indexed="12"/>
      <name val="Arial"/>
      <family val="2"/>
    </font>
    <font>
      <sz val="11"/>
      <color indexed="62"/>
      <name val="Calibri"/>
      <family val="2"/>
    </font>
    <font>
      <b/>
      <u val="double"/>
      <sz val="12"/>
      <name val="Times New Roman"/>
      <family val="1"/>
    </font>
    <font>
      <b/>
      <u val="double"/>
      <sz val="11"/>
      <name val="Times New Roman"/>
      <family val="1"/>
    </font>
    <font>
      <sz val="11"/>
      <color indexed="52"/>
      <name val="Calibri"/>
      <family val="2"/>
    </font>
    <font>
      <b/>
      <sz val="9"/>
      <name val="Arial"/>
      <family val="2"/>
    </font>
    <font>
      <sz val="11"/>
      <color indexed="60"/>
      <name val="Calibri"/>
      <family val="2"/>
    </font>
    <font>
      <sz val="12"/>
      <color rgb="FF9C6500"/>
      <name val="Calibri"/>
      <family val="2"/>
      <scheme val="minor"/>
    </font>
    <font>
      <sz val="7"/>
      <name val="Small Fonts"/>
      <family val="2"/>
    </font>
    <font>
      <sz val="12"/>
      <color indexed="8"/>
      <name val="Arial"/>
      <family val="2"/>
    </font>
    <font>
      <b/>
      <i/>
      <sz val="16"/>
      <name val="Helv"/>
    </font>
    <font>
      <sz val="12"/>
      <color theme="1"/>
      <name val="Calibri"/>
      <family val="2"/>
      <scheme val="minor"/>
    </font>
    <font>
      <b/>
      <sz val="11"/>
      <color indexed="63"/>
      <name val="Calibri"/>
      <family val="2"/>
    </font>
    <font>
      <b/>
      <sz val="10"/>
      <name val="Arial CE"/>
      <family val="2"/>
      <charset val="238"/>
    </font>
    <font>
      <sz val="10"/>
      <name val="MS Sans Serif"/>
      <family val="2"/>
    </font>
    <font>
      <b/>
      <u/>
      <sz val="10"/>
      <color indexed="18"/>
      <name val="Century Gothic"/>
      <family val="2"/>
    </font>
    <font>
      <u/>
      <sz val="9"/>
      <color indexed="36"/>
      <name val="Arial"/>
      <family val="2"/>
    </font>
    <font>
      <b/>
      <sz val="12"/>
      <color indexed="18"/>
      <name val="Times New Roman"/>
      <family val="1"/>
    </font>
    <font>
      <b/>
      <sz val="8"/>
      <color indexed="8"/>
      <name val="Helv"/>
    </font>
    <font>
      <b/>
      <sz val="12"/>
      <name val="Times New Roman"/>
      <family val="1"/>
    </font>
    <font>
      <b/>
      <sz val="8"/>
      <name val="Tahoma"/>
      <family val="2"/>
    </font>
    <font>
      <b/>
      <sz val="11"/>
      <name val="Times New Roman"/>
      <family val="1"/>
    </font>
    <font>
      <b/>
      <sz val="18"/>
      <color indexed="62"/>
      <name val="Cambria"/>
      <family val="2"/>
    </font>
    <font>
      <b/>
      <i/>
      <sz val="12"/>
      <name val="Times New Roman"/>
      <family val="1"/>
    </font>
    <font>
      <u val="double"/>
      <sz val="14"/>
      <color indexed="8"/>
      <name val="Arial"/>
      <family val="2"/>
    </font>
    <font>
      <sz val="11"/>
      <color indexed="10"/>
      <name val="Calibri"/>
      <family val="2"/>
    </font>
    <font>
      <sz val="12"/>
      <name val="宋体"/>
      <family val="3"/>
      <charset val="134"/>
    </font>
    <font>
      <b/>
      <sz val="10"/>
      <name val="Trebuchet MS"/>
      <family val="2"/>
    </font>
    <font>
      <sz val="11"/>
      <color rgb="FFFF0000"/>
      <name val="Calibri"/>
      <family val="2"/>
      <scheme val="minor"/>
    </font>
    <font>
      <b/>
      <sz val="11"/>
      <color rgb="FFFF0000"/>
      <name val="Calibri"/>
      <family val="2"/>
      <scheme val="minor"/>
    </font>
    <font>
      <u/>
      <sz val="11"/>
      <name val="Calibri"/>
      <family val="2"/>
      <scheme val="minor"/>
    </font>
    <font>
      <sz val="10"/>
      <name val="Trebuchet MS"/>
      <family val="2"/>
    </font>
    <font>
      <b/>
      <sz val="16"/>
      <name val="Calibri"/>
      <family val="2"/>
      <scheme val="minor"/>
    </font>
  </fonts>
  <fills count="33">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4"/>
        <bgColor indexed="31"/>
      </patternFill>
    </fill>
    <fill>
      <patternFill patternType="solid">
        <fgColor indexed="49"/>
        <bgColor indexed="40"/>
      </patternFill>
    </fill>
    <fill>
      <patternFill patternType="solid">
        <fgColor indexed="43"/>
        <bgColor indexed="1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lightGray">
        <fgColor indexed="13"/>
        <bgColor indexed="9"/>
      </patternFill>
    </fill>
    <fill>
      <patternFill patternType="solid">
        <fgColor indexed="42"/>
        <bgColor indexed="27"/>
      </patternFill>
    </fill>
    <fill>
      <patternFill patternType="solid">
        <fgColor indexed="22"/>
        <bgColor indexed="64"/>
      </patternFill>
    </fill>
    <fill>
      <gradientFill degree="90">
        <stop position="0">
          <color theme="0"/>
        </stop>
        <stop position="1">
          <color theme="4"/>
        </stop>
      </gradientFill>
    </fill>
    <fill>
      <patternFill patternType="solid">
        <fgColor indexed="26"/>
        <bgColor indexed="64"/>
      </patternFill>
    </fill>
    <fill>
      <patternFill patternType="solid">
        <fgColor indexed="15"/>
        <bgColor indexed="64"/>
      </patternFill>
    </fill>
    <fill>
      <patternFill patternType="mediumGray">
        <fgColor indexed="22"/>
        <bgColor indexed="9"/>
      </patternFill>
    </fill>
    <fill>
      <patternFill patternType="solid">
        <fgColor indexed="42"/>
        <bgColor indexed="64"/>
      </patternFill>
    </fill>
    <fill>
      <patternFill patternType="solid">
        <fgColor indexed="13"/>
        <bgColor indexed="64"/>
      </patternFill>
    </fill>
  </fills>
  <borders count="76">
    <border>
      <left/>
      <right/>
      <top/>
      <bottom/>
      <diagonal/>
    </border>
    <border>
      <left style="thick">
        <color auto="1"/>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style="thick">
        <color auto="1"/>
      </right>
      <top style="thin">
        <color theme="6" tint="0.39994506668294322"/>
      </top>
      <bottom style="thin">
        <color theme="6" tint="0.39994506668294322"/>
      </bottom>
      <diagonal/>
    </border>
    <border>
      <left style="thin">
        <color theme="6" tint="0.39994506668294322"/>
      </left>
      <right style="thick">
        <color auto="1"/>
      </right>
      <top style="thin">
        <color theme="6" tint="0.39994506668294322"/>
      </top>
      <bottom style="thick">
        <color auto="1"/>
      </bottom>
      <diagonal/>
    </border>
    <border>
      <left style="thick">
        <color auto="1"/>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style="thick">
        <color auto="1"/>
      </right>
      <top/>
      <bottom style="thin">
        <color theme="6" tint="0.39994506668294322"/>
      </bottom>
      <diagonal/>
    </border>
    <border>
      <left style="medium">
        <color indexed="64"/>
      </left>
      <right style="thin">
        <color theme="6" tint="0.39994506668294322"/>
      </right>
      <top style="medium">
        <color indexed="64"/>
      </top>
      <bottom style="thin">
        <color theme="6" tint="0.39994506668294322"/>
      </bottom>
      <diagonal/>
    </border>
    <border>
      <left style="thin">
        <color theme="6" tint="0.39994506668294322"/>
      </left>
      <right style="thin">
        <color theme="6" tint="0.39994506668294322"/>
      </right>
      <top style="medium">
        <color indexed="64"/>
      </top>
      <bottom style="thin">
        <color theme="6" tint="0.39994506668294322"/>
      </bottom>
      <diagonal/>
    </border>
    <border>
      <left style="thin">
        <color theme="6" tint="0.39994506668294322"/>
      </left>
      <right style="medium">
        <color indexed="64"/>
      </right>
      <top style="medium">
        <color indexed="64"/>
      </top>
      <bottom style="thin">
        <color theme="6" tint="0.39994506668294322"/>
      </bottom>
      <diagonal/>
    </border>
    <border>
      <left style="medium">
        <color indexed="64"/>
      </left>
      <right style="thin">
        <color theme="6" tint="0.39994506668294322"/>
      </right>
      <top style="thin">
        <color theme="6" tint="0.39994506668294322"/>
      </top>
      <bottom style="thin">
        <color theme="6" tint="0.39994506668294322"/>
      </bottom>
      <diagonal/>
    </border>
    <border>
      <left style="thin">
        <color theme="6" tint="0.39994506668294322"/>
      </left>
      <right style="medium">
        <color indexed="64"/>
      </right>
      <top style="thin">
        <color theme="6" tint="0.39994506668294322"/>
      </top>
      <bottom style="thin">
        <color theme="6" tint="0.39994506668294322"/>
      </bottom>
      <diagonal/>
    </border>
    <border>
      <left style="medium">
        <color indexed="64"/>
      </left>
      <right style="thin">
        <color theme="6" tint="0.39994506668294322"/>
      </right>
      <top style="thin">
        <color theme="6" tint="0.39994506668294322"/>
      </top>
      <bottom style="medium">
        <color indexed="64"/>
      </bottom>
      <diagonal/>
    </border>
    <border>
      <left style="thin">
        <color theme="6" tint="0.39994506668294322"/>
      </left>
      <right style="thin">
        <color theme="6" tint="0.39994506668294322"/>
      </right>
      <top style="thin">
        <color theme="6" tint="0.39994506668294322"/>
      </top>
      <bottom style="medium">
        <color indexed="64"/>
      </bottom>
      <diagonal/>
    </border>
    <border>
      <left style="thin">
        <color theme="6" tint="0.39994506668294322"/>
      </left>
      <right style="medium">
        <color indexed="64"/>
      </right>
      <top style="thin">
        <color theme="6" tint="0.39994506668294322"/>
      </top>
      <bottom style="medium">
        <color indexed="64"/>
      </bottom>
      <diagonal/>
    </border>
    <border>
      <left style="thick">
        <color auto="1"/>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style="thick">
        <color auto="1"/>
      </right>
      <top style="thin">
        <color theme="6" tint="0.39994506668294322"/>
      </top>
      <bottom/>
      <diagonal/>
    </border>
    <border>
      <left style="thin">
        <color theme="6" tint="0.39994506668294322"/>
      </left>
      <right style="thin">
        <color theme="6" tint="0.39994506668294322"/>
      </right>
      <top style="medium">
        <color indexed="64"/>
      </top>
      <bottom/>
      <diagonal/>
    </border>
    <border>
      <left style="thin">
        <color theme="6" tint="0.39994506668294322"/>
      </left>
      <right style="medium">
        <color indexed="64"/>
      </right>
      <top style="medium">
        <color indexed="64"/>
      </top>
      <bottom/>
      <diagonal/>
    </border>
    <border>
      <left style="thin">
        <color theme="6" tint="0.39994506668294322"/>
      </left>
      <right/>
      <top style="thin">
        <color theme="6" tint="0.39994506668294322"/>
      </top>
      <bottom style="medium">
        <color indexed="64"/>
      </bottom>
      <diagonal/>
    </border>
    <border>
      <left/>
      <right style="thin">
        <color theme="6" tint="0.39994506668294322"/>
      </right>
      <top style="thin">
        <color theme="6" tint="0.39994506668294322"/>
      </top>
      <bottom style="medium">
        <color indexed="64"/>
      </bottom>
      <diagonal/>
    </border>
    <border>
      <left style="thin">
        <color theme="6" tint="0.39994506668294322"/>
      </left>
      <right/>
      <top style="medium">
        <color indexed="64"/>
      </top>
      <bottom style="thin">
        <color theme="6" tint="0.39994506668294322"/>
      </bottom>
      <diagonal/>
    </border>
    <border>
      <left/>
      <right style="thin">
        <color theme="6" tint="0.39994506668294322"/>
      </right>
      <top style="medium">
        <color indexed="64"/>
      </top>
      <bottom style="thin">
        <color theme="6" tint="0.39994506668294322"/>
      </bottom>
      <diagonal/>
    </border>
    <border>
      <left style="thick">
        <color auto="1"/>
      </left>
      <right style="thin">
        <color theme="6" tint="0.39994506668294322"/>
      </right>
      <top style="thin">
        <color theme="6" tint="0.39994506668294322"/>
      </top>
      <bottom style="medium">
        <color indexed="64"/>
      </bottom>
      <diagonal/>
    </border>
    <border>
      <left style="thin">
        <color theme="6" tint="0.39994506668294322"/>
      </left>
      <right/>
      <top style="thin">
        <color theme="6" tint="0.39994506668294322"/>
      </top>
      <bottom/>
      <diagonal/>
    </border>
    <border>
      <left/>
      <right/>
      <top style="thin">
        <color theme="6" tint="0.39994506668294322"/>
      </top>
      <bottom/>
      <diagonal/>
    </border>
    <border>
      <left/>
      <right style="thin">
        <color theme="6" tint="0.39994506668294322"/>
      </right>
      <top style="thin">
        <color theme="6" tint="0.39994506668294322"/>
      </top>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right/>
      <top style="thin">
        <color theme="6" tint="0.3999450666829432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6" tint="0.39994506668294322"/>
      </right>
      <top style="medium">
        <color indexed="64"/>
      </top>
      <bottom style="medium">
        <color indexed="64"/>
      </bottom>
      <diagonal/>
    </border>
    <border>
      <left style="medium">
        <color indexed="64"/>
      </left>
      <right style="thin">
        <color theme="6" tint="0.39994506668294322"/>
      </right>
      <top/>
      <bottom style="thin">
        <color theme="6" tint="0.39994506668294322"/>
      </bottom>
      <diagonal/>
    </border>
    <border>
      <left style="thin">
        <color theme="6" tint="0.39994506668294322"/>
      </left>
      <right style="medium">
        <color indexed="64"/>
      </right>
      <top/>
      <bottom style="thin">
        <color theme="6" tint="0.39994506668294322"/>
      </bottom>
      <diagonal/>
    </border>
    <border>
      <left style="medium">
        <color indexed="64"/>
      </left>
      <right/>
      <top style="medium">
        <color indexed="64"/>
      </top>
      <bottom style="medium">
        <color theme="3" tint="0.79998168889431442"/>
      </bottom>
      <diagonal/>
    </border>
    <border>
      <left/>
      <right/>
      <top style="medium">
        <color indexed="64"/>
      </top>
      <bottom style="medium">
        <color theme="3" tint="0.79998168889431442"/>
      </bottom>
      <diagonal/>
    </border>
    <border>
      <left/>
      <right style="thin">
        <color theme="6" tint="0.39994506668294322"/>
      </right>
      <top style="medium">
        <color indexed="64"/>
      </top>
      <bottom style="medium">
        <color theme="3" tint="0.79998168889431442"/>
      </bottom>
      <diagonal/>
    </border>
    <border>
      <left style="thin">
        <color theme="6" tint="0.39994506668294322"/>
      </left>
      <right style="thin">
        <color theme="6" tint="0.39994506668294322"/>
      </right>
      <top style="medium">
        <color indexed="64"/>
      </top>
      <bottom style="medium">
        <color theme="3" tint="0.79998168889431442"/>
      </bottom>
      <diagonal/>
    </border>
    <border>
      <left style="thin">
        <color theme="6" tint="0.39994506668294322"/>
      </left>
      <right style="medium">
        <color indexed="64"/>
      </right>
      <top style="medium">
        <color indexed="64"/>
      </top>
      <bottom style="medium">
        <color theme="3" tint="0.79998168889431442"/>
      </bottom>
      <diagonal/>
    </border>
    <border>
      <left style="thick">
        <color auto="1"/>
      </left>
      <right/>
      <top style="medium">
        <color indexed="64"/>
      </top>
      <bottom style="thick">
        <color auto="1"/>
      </bottom>
      <diagonal/>
    </border>
    <border>
      <left/>
      <right/>
      <top style="medium">
        <color indexed="64"/>
      </top>
      <bottom style="thick">
        <color auto="1"/>
      </bottom>
      <diagonal/>
    </border>
    <border>
      <left/>
      <right style="thin">
        <color theme="6" tint="0.39994506668294322"/>
      </right>
      <top style="medium">
        <color indexed="64"/>
      </top>
      <bottom style="thick">
        <color auto="1"/>
      </bottom>
      <diagonal/>
    </border>
    <border>
      <left style="thin">
        <color indexed="64"/>
      </left>
      <right style="thin">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theme="6" tint="0.39994506668294322"/>
      </left>
      <right/>
      <top/>
      <bottom style="thin">
        <color theme="6" tint="0.39994506668294322"/>
      </bottom>
      <diagonal/>
    </border>
    <border>
      <left/>
      <right style="thin">
        <color theme="6" tint="0.39994506668294322"/>
      </right>
      <top/>
      <bottom style="thin">
        <color theme="6" tint="0.3999450666829432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right/>
      <top/>
      <bottom style="thick">
        <color theme="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style="medium">
        <color indexed="64"/>
      </top>
      <bottom/>
      <diagonal/>
    </border>
    <border>
      <left/>
      <right/>
      <top style="thin">
        <color indexed="49"/>
      </top>
      <bottom style="double">
        <color indexed="49"/>
      </bottom>
      <diagonal/>
    </border>
    <border>
      <left style="hair">
        <color indexed="64"/>
      </left>
      <right style="hair">
        <color indexed="64"/>
      </right>
      <top style="hair">
        <color indexed="64"/>
      </top>
      <bottom style="hair">
        <color indexed="64"/>
      </bottom>
      <diagonal/>
    </border>
    <border>
      <left style="medium">
        <color indexed="64"/>
      </left>
      <right style="thin">
        <color theme="6" tint="0.39994506668294322"/>
      </right>
      <top style="thin">
        <color theme="6" tint="0.39994506668294322"/>
      </top>
      <bottom/>
      <diagonal/>
    </border>
    <border>
      <left style="thin">
        <color theme="6" tint="0.39994506668294322"/>
      </left>
      <right style="medium">
        <color indexed="64"/>
      </right>
      <top style="thin">
        <color theme="6" tint="0.39994506668294322"/>
      </top>
      <bottom/>
      <diagonal/>
    </border>
    <border>
      <left style="medium">
        <color indexed="64"/>
      </left>
      <right/>
      <top style="medium">
        <color indexed="64"/>
      </top>
      <bottom/>
      <diagonal/>
    </border>
    <border>
      <left/>
      <right style="thin">
        <color theme="6" tint="0.39994506668294322"/>
      </right>
      <top style="medium">
        <color indexed="64"/>
      </top>
      <bottom/>
      <diagonal/>
    </border>
    <border>
      <left style="medium">
        <color indexed="64"/>
      </left>
      <right/>
      <top/>
      <bottom style="thin">
        <color theme="6" tint="0.39994506668294322"/>
      </bottom>
      <diagonal/>
    </border>
    <border>
      <left style="thin">
        <color theme="6" tint="0.39994506668294322"/>
      </left>
      <right/>
      <top style="medium">
        <color indexed="64"/>
      </top>
      <bottom/>
      <diagonal/>
    </border>
    <border>
      <left/>
      <right/>
      <top/>
      <bottom style="thin">
        <color theme="6" tint="0.39994506668294322"/>
      </bottom>
      <diagonal/>
    </border>
  </borders>
  <cellStyleXfs count="822">
    <xf numFmtId="0" fontId="0" fillId="0" borderId="0"/>
    <xf numFmtId="43" fontId="20" fillId="0" borderId="0" applyFont="0" applyFill="0" applyBorder="0" applyAlignment="0" applyProtection="0"/>
    <xf numFmtId="0" fontId="28" fillId="0" borderId="0"/>
    <xf numFmtId="0" fontId="29" fillId="0" borderId="0"/>
    <xf numFmtId="0" fontId="29" fillId="0" borderId="0"/>
    <xf numFmtId="0" fontId="29" fillId="0" borderId="0"/>
    <xf numFmtId="0" fontId="29" fillId="0" borderId="0"/>
    <xf numFmtId="0" fontId="28" fillId="0" borderId="0"/>
    <xf numFmtId="0" fontId="30" fillId="0" borderId="0"/>
    <xf numFmtId="0" fontId="30" fillId="0" borderId="0"/>
    <xf numFmtId="0" fontId="30" fillId="0" borderId="0"/>
    <xf numFmtId="0" fontId="30" fillId="0" borderId="0"/>
    <xf numFmtId="43" fontId="31" fillId="0" borderId="0" applyFont="0" applyFill="0" applyBorder="0" applyAlignment="0" applyProtection="0"/>
    <xf numFmtId="0" fontId="30" fillId="0" borderId="0"/>
    <xf numFmtId="0" fontId="28" fillId="0" borderId="0"/>
    <xf numFmtId="0" fontId="28" fillId="0" borderId="0"/>
    <xf numFmtId="0" fontId="32" fillId="0" borderId="0"/>
    <xf numFmtId="0" fontId="33" fillId="0" borderId="0"/>
    <xf numFmtId="0" fontId="33" fillId="0" borderId="0"/>
    <xf numFmtId="0" fontId="34" fillId="0" borderId="0"/>
    <xf numFmtId="0" fontId="30" fillId="0" borderId="0"/>
    <xf numFmtId="0" fontId="34" fillId="0" borderId="0"/>
    <xf numFmtId="0" fontId="34" fillId="0" borderId="0"/>
    <xf numFmtId="0" fontId="30" fillId="0" borderId="0"/>
    <xf numFmtId="0" fontId="28" fillId="0" borderId="0"/>
    <xf numFmtId="0" fontId="28" fillId="0" borderId="0"/>
    <xf numFmtId="0" fontId="30" fillId="0" borderId="0"/>
    <xf numFmtId="0" fontId="28" fillId="0" borderId="0"/>
    <xf numFmtId="0" fontId="28" fillId="0" borderId="0"/>
    <xf numFmtId="0" fontId="29" fillId="0" borderId="0"/>
    <xf numFmtId="0" fontId="28" fillId="0" borderId="0"/>
    <xf numFmtId="0" fontId="29" fillId="0" borderId="0"/>
    <xf numFmtId="0" fontId="29" fillId="0" borderId="0"/>
    <xf numFmtId="0" fontId="30" fillId="0" borderId="0"/>
    <xf numFmtId="0" fontId="28" fillId="0" borderId="0"/>
    <xf numFmtId="0" fontId="28" fillId="0" borderId="0"/>
    <xf numFmtId="0" fontId="29" fillId="0" borderId="0"/>
    <xf numFmtId="0" fontId="29" fillId="0" borderId="0"/>
    <xf numFmtId="0" fontId="30" fillId="0" borderId="0"/>
    <xf numFmtId="0" fontId="28" fillId="0" borderId="0"/>
    <xf numFmtId="0" fontId="28" fillId="0" borderId="0"/>
    <xf numFmtId="0" fontId="29" fillId="0" borderId="0"/>
    <xf numFmtId="43" fontId="31" fillId="0" borderId="0" applyFont="0" applyFill="0" applyBorder="0" applyAlignment="0" applyProtection="0"/>
    <xf numFmtId="0" fontId="29" fillId="0" borderId="0"/>
    <xf numFmtId="0" fontId="29" fillId="0" borderId="0"/>
    <xf numFmtId="0" fontId="30" fillId="0" borderId="0"/>
    <xf numFmtId="43" fontId="31" fillId="0" borderId="0" applyFont="0" applyFill="0" applyBorder="0" applyAlignment="0" applyProtection="0"/>
    <xf numFmtId="0" fontId="30" fillId="0" borderId="0"/>
    <xf numFmtId="0" fontId="29" fillId="0" borderId="0"/>
    <xf numFmtId="0" fontId="29" fillId="0" borderId="0"/>
    <xf numFmtId="0" fontId="16" fillId="0" borderId="0"/>
    <xf numFmtId="0" fontId="31" fillId="0" borderId="0"/>
    <xf numFmtId="0" fontId="31" fillId="0" borderId="0"/>
    <xf numFmtId="0" fontId="31" fillId="0" borderId="0"/>
    <xf numFmtId="0" fontId="31" fillId="0" borderId="0"/>
    <xf numFmtId="0" fontId="16" fillId="0" borderId="0"/>
    <xf numFmtId="0" fontId="31" fillId="0" borderId="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9" fontId="36" fillId="0" borderId="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165" fontId="36" fillId="0" borderId="0" applyFont="0" applyFill="0" applyBorder="0" applyAlignment="0" applyProtection="0"/>
    <xf numFmtId="0" fontId="36" fillId="0" borderId="0" applyFont="0" applyFill="0" applyBorder="0" applyAlignment="0" applyProtection="0"/>
    <xf numFmtId="0" fontId="37" fillId="0" borderId="0"/>
    <xf numFmtId="0" fontId="37" fillId="0" borderId="0"/>
    <xf numFmtId="0" fontId="31" fillId="0" borderId="0" applyFill="0" applyBorder="0">
      <alignment vertical="center"/>
    </xf>
    <xf numFmtId="166" fontId="38" fillId="0" borderId="0" applyFont="0" applyFill="0" applyBorder="0" applyAlignment="0" applyProtection="0"/>
    <xf numFmtId="0" fontId="36" fillId="0" borderId="0" applyFont="0" applyFill="0" applyBorder="0" applyAlignment="0" applyProtection="0"/>
    <xf numFmtId="166" fontId="38" fillId="0" borderId="50">
      <protection locked="0"/>
    </xf>
    <xf numFmtId="0" fontId="39" fillId="22" borderId="0" applyNumberFormat="0" applyBorder="0" applyAlignment="0" applyProtection="0"/>
    <xf numFmtId="0" fontId="39" fillId="22" borderId="0" applyNumberFormat="0" applyBorder="0" applyAlignment="0" applyProtection="0"/>
    <xf numFmtId="0" fontId="26" fillId="6" borderId="0" applyNumberFormat="0" applyBorder="0" applyAlignment="0" applyProtection="0"/>
    <xf numFmtId="0" fontId="40" fillId="0" borderId="0" applyNumberFormat="0" applyFill="0" applyBorder="0" applyAlignment="0" applyProtection="0"/>
    <xf numFmtId="0" fontId="41" fillId="0" borderId="0"/>
    <xf numFmtId="167" fontId="42" fillId="0" borderId="0" applyFill="0" applyBorder="0" applyAlignment="0"/>
    <xf numFmtId="0" fontId="43" fillId="9" borderId="54" applyNumberFormat="0" applyAlignment="0" applyProtection="0"/>
    <xf numFmtId="0" fontId="43" fillId="9" borderId="54" applyNumberFormat="0" applyAlignment="0" applyProtection="0"/>
    <xf numFmtId="0" fontId="44" fillId="23" borderId="55" applyNumberFormat="0" applyAlignment="0" applyProtection="0"/>
    <xf numFmtId="0" fontId="44" fillId="23" borderId="55" applyNumberFormat="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8"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169" fontId="16" fillId="0" borderId="0" applyFill="0" applyBorder="0" applyAlignment="0" applyProtection="0"/>
    <xf numFmtId="170" fontId="16" fillId="0" borderId="0" applyFont="0" applyFill="0" applyBorder="0" applyAlignment="0" applyProtection="0">
      <alignment vertical="center"/>
    </xf>
    <xf numFmtId="43" fontId="17" fillId="0" borderId="0" applyFont="0" applyFill="0" applyBorder="0" applyAlignment="0" applyProtection="0"/>
    <xf numFmtId="166"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169"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ill="0" applyBorder="0" applyAlignment="0" applyProtection="0"/>
    <xf numFmtId="43" fontId="31" fillId="0" borderId="0" applyFill="0" applyBorder="0" applyAlignment="0" applyProtection="0"/>
    <xf numFmtId="170" fontId="17" fillId="0" borderId="0"/>
    <xf numFmtId="0" fontId="31" fillId="0" borderId="0" applyFont="0" applyFill="0" applyBorder="0" applyAlignment="0" applyProtection="0"/>
    <xf numFmtId="0" fontId="31" fillId="0" borderId="0" applyFont="0" applyFill="0" applyBorder="0" applyAlignment="0" applyProtection="0"/>
    <xf numFmtId="0"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1" fontId="31"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2"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3" fontId="31" fillId="0" borderId="0" applyFont="0" applyFill="0" applyBorder="0" applyAlignment="0" applyProtection="0"/>
    <xf numFmtId="43" fontId="17" fillId="0" borderId="0" applyFont="0" applyFill="0" applyBorder="0" applyAlignment="0" applyProtection="0"/>
    <xf numFmtId="17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4" fontId="31" fillId="0" borderId="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6" fillId="0" borderId="0" applyFont="0" applyFill="0" applyBorder="0" applyAlignment="0" applyProtection="0">
      <alignment vertical="center"/>
    </xf>
    <xf numFmtId="164" fontId="31" fillId="0" borderId="0" applyFont="0" applyFill="0" applyBorder="0" applyAlignment="0" applyProtection="0">
      <alignment vertical="center"/>
    </xf>
    <xf numFmtId="43" fontId="31" fillId="0" borderId="0" applyFont="0" applyFill="0" applyBorder="0" applyAlignment="0" applyProtection="0"/>
    <xf numFmtId="164" fontId="31" fillId="0" borderId="0" applyFont="0" applyFill="0" applyBorder="0" applyAlignment="0" applyProtection="0">
      <alignment vertical="center"/>
    </xf>
    <xf numFmtId="164" fontId="31" fillId="0" borderId="0" applyFont="0" applyFill="0" applyBorder="0" applyAlignment="0" applyProtection="0">
      <alignment vertical="center"/>
    </xf>
    <xf numFmtId="164" fontId="31"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2" fontId="31" fillId="0" borderId="0" applyFont="0" applyFill="0" applyBorder="0" applyAlignment="0" applyProtection="0"/>
    <xf numFmtId="172" fontId="31" fillId="0" borderId="0" applyFont="0" applyFill="0" applyBorder="0" applyAlignment="0" applyProtection="0"/>
    <xf numFmtId="43" fontId="31" fillId="0" borderId="0" applyFont="0" applyFill="0" applyBorder="0" applyAlignment="0" applyProtection="0"/>
    <xf numFmtId="172" fontId="31" fillId="0" borderId="0" applyFont="0" applyFill="0" applyBorder="0" applyAlignment="0" applyProtection="0"/>
    <xf numFmtId="175" fontId="38" fillId="0" borderId="0"/>
    <xf numFmtId="0" fontId="46" fillId="0" borderId="0" applyNumberFormat="0" applyAlignment="0">
      <alignment horizontal="left"/>
    </xf>
    <xf numFmtId="166" fontId="47" fillId="0" borderId="56" applyNumberFormat="0" applyBorder="0" applyAlignment="0" applyProtection="0">
      <protection locked="0"/>
    </xf>
    <xf numFmtId="176" fontId="48" fillId="24" borderId="0" applyFill="0">
      <alignment horizontal="left" vertical="top"/>
      <protection locked="0"/>
    </xf>
    <xf numFmtId="164" fontId="31" fillId="0" borderId="0" applyFont="0" applyFill="0" applyBorder="0" applyAlignment="0" applyProtection="0"/>
    <xf numFmtId="177" fontId="38" fillId="0" borderId="0"/>
    <xf numFmtId="0" fontId="49" fillId="0" borderId="0" applyProtection="0"/>
    <xf numFmtId="178" fontId="50" fillId="0" borderId="0" applyFont="0" applyFill="0" applyBorder="0">
      <alignment horizontal="left" vertical="top" wrapText="1"/>
      <protection locked="0"/>
    </xf>
    <xf numFmtId="173" fontId="38" fillId="0" borderId="0"/>
    <xf numFmtId="0" fontId="51" fillId="0" borderId="0" applyNumberFormat="0" applyAlignment="0">
      <alignment horizontal="left"/>
    </xf>
    <xf numFmtId="179" fontId="31" fillId="0" borderId="0" applyFont="0" applyFill="0" applyBorder="0" applyAlignment="0" applyProtection="0"/>
    <xf numFmtId="171" fontId="31" fillId="0" borderId="0"/>
    <xf numFmtId="180" fontId="52" fillId="0" borderId="0" applyBorder="0" applyProtection="0"/>
    <xf numFmtId="181" fontId="17" fillId="0" borderId="0">
      <alignment vertical="center"/>
    </xf>
    <xf numFmtId="0" fontId="53" fillId="0" borderId="0"/>
    <xf numFmtId="171" fontId="54" fillId="0" borderId="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2" fontId="49" fillId="0" borderId="0" applyProtection="0"/>
    <xf numFmtId="182" fontId="50" fillId="0" borderId="0" applyFont="0">
      <alignment horizontal="left"/>
      <protection locked="0"/>
    </xf>
    <xf numFmtId="0" fontId="38" fillId="0" borderId="57" applyNumberFormat="0" applyFill="0" applyBorder="0" applyAlignment="0" applyProtection="0">
      <protection locked="0"/>
    </xf>
    <xf numFmtId="183" fontId="56" fillId="0" borderId="58">
      <alignment horizontal="right"/>
    </xf>
    <xf numFmtId="0" fontId="57" fillId="25" borderId="0" applyNumberFormat="0" applyBorder="0" applyAlignment="0" applyProtection="0"/>
    <xf numFmtId="0" fontId="57" fillId="25" borderId="0" applyNumberFormat="0" applyBorder="0" applyAlignment="0" applyProtection="0"/>
    <xf numFmtId="0" fontId="25" fillId="5" borderId="0" applyNumberFormat="0" applyBorder="0" applyAlignment="0" applyProtection="0"/>
    <xf numFmtId="38" fontId="34" fillId="26" borderId="0" applyNumberFormat="0" applyBorder="0" applyAlignment="0" applyProtection="0"/>
    <xf numFmtId="176" fontId="58" fillId="0" borderId="0">
      <alignment horizontal="left"/>
    </xf>
    <xf numFmtId="0" fontId="27" fillId="0" borderId="33" applyNumberFormat="0" applyAlignment="0" applyProtection="0">
      <alignment horizontal="left" vertical="center"/>
    </xf>
    <xf numFmtId="0" fontId="27" fillId="0" borderId="53">
      <alignment horizontal="left" vertical="center"/>
    </xf>
    <xf numFmtId="0" fontId="59" fillId="27" borderId="59" applyNumberFormat="0" applyAlignment="0" applyProtection="0"/>
    <xf numFmtId="0" fontId="60" fillId="0" borderId="60" applyNumberFormat="0" applyFill="0" applyAlignment="0" applyProtection="0"/>
    <xf numFmtId="0" fontId="61" fillId="0" borderId="61" applyNumberFormat="0" applyFill="0" applyAlignment="0" applyProtection="0"/>
    <xf numFmtId="0" fontId="61" fillId="0" borderId="61" applyNumberFormat="0" applyFill="0" applyAlignment="0" applyProtection="0"/>
    <xf numFmtId="0" fontId="62" fillId="0" borderId="62" applyNumberFormat="0" applyFill="0" applyAlignment="0" applyProtection="0"/>
    <xf numFmtId="0" fontId="62" fillId="0" borderId="62"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Protection="0"/>
    <xf numFmtId="0" fontId="27" fillId="0" borderId="0" applyProtection="0"/>
    <xf numFmtId="0" fontId="64"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alignment vertical="top"/>
      <protection locked="0"/>
    </xf>
    <xf numFmtId="184" fontId="31" fillId="0" borderId="0" applyProtection="0">
      <alignment horizontal="center"/>
    </xf>
    <xf numFmtId="10" fontId="34" fillId="28" borderId="52" applyNumberFormat="0" applyBorder="0" applyAlignment="0" applyProtection="0"/>
    <xf numFmtId="0" fontId="67" fillId="10" borderId="54" applyNumberFormat="0" applyAlignment="0" applyProtection="0"/>
    <xf numFmtId="0" fontId="67" fillId="10" borderId="54" applyNumberFormat="0" applyAlignment="0" applyProtection="0"/>
    <xf numFmtId="176" fontId="50" fillId="0" borderId="0" applyFont="0">
      <alignment horizontal="left"/>
    </xf>
    <xf numFmtId="176" fontId="50" fillId="0" borderId="0" applyFont="0" applyFill="0" applyBorder="0">
      <alignment horizontal="left"/>
    </xf>
    <xf numFmtId="40" fontId="34" fillId="0" borderId="0" applyFont="0">
      <protection locked="0"/>
    </xf>
    <xf numFmtId="0" fontId="68" fillId="0" borderId="0"/>
    <xf numFmtId="0" fontId="69" fillId="0" borderId="51"/>
    <xf numFmtId="0" fontId="70" fillId="0" borderId="63" applyNumberFormat="0" applyFill="0" applyAlignment="0" applyProtection="0"/>
    <xf numFmtId="0" fontId="70" fillId="0" borderId="63" applyNumberFormat="0" applyFill="0" applyAlignment="0" applyProtection="0"/>
    <xf numFmtId="166" fontId="29" fillId="29" borderId="0"/>
    <xf numFmtId="176" fontId="50" fillId="0" borderId="0" applyFont="0" applyFill="0" applyBorder="0">
      <alignment horizontal="left"/>
    </xf>
    <xf numFmtId="176" fontId="50" fillId="0" borderId="0" applyFont="0" applyFill="0" applyBorder="0">
      <alignment horizontal="left"/>
    </xf>
    <xf numFmtId="178" fontId="71" fillId="0" borderId="0">
      <alignment horizontal="left" vertical="top"/>
      <protection locked="0"/>
    </xf>
    <xf numFmtId="178" fontId="34" fillId="0" borderId="0" applyFont="0"/>
    <xf numFmtId="176" fontId="50" fillId="0" borderId="0" applyFont="0" applyFill="0" applyBorder="0">
      <alignment horizontal="left"/>
    </xf>
    <xf numFmtId="176" fontId="50" fillId="0" borderId="0" applyFont="0">
      <alignment horizontal="left"/>
    </xf>
    <xf numFmtId="0" fontId="72" fillId="10" borderId="0" applyNumberFormat="0" applyBorder="0" applyAlignment="0" applyProtection="0"/>
    <xf numFmtId="0" fontId="73" fillId="7" borderId="0" applyNumberFormat="0" applyBorder="0" applyAlignment="0" applyProtection="0"/>
    <xf numFmtId="37" fontId="74" fillId="0" borderId="0"/>
    <xf numFmtId="185" fontId="75" fillId="0" borderId="0"/>
    <xf numFmtId="186" fontId="7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alignment vertical="center"/>
    </xf>
    <xf numFmtId="0" fontId="17" fillId="0" borderId="0"/>
    <xf numFmtId="0" fontId="31" fillId="0" borderId="0"/>
    <xf numFmtId="0" fontId="31" fillId="0" borderId="0">
      <alignment vertical="center"/>
    </xf>
    <xf numFmtId="0" fontId="31" fillId="0" borderId="0"/>
    <xf numFmtId="0" fontId="31" fillId="0" borderId="0"/>
    <xf numFmtId="0" fontId="31" fillId="0" borderId="0"/>
    <xf numFmtId="0" fontId="31" fillId="0" borderId="0">
      <alignment vertical="center"/>
    </xf>
    <xf numFmtId="0" fontId="31" fillId="0" borderId="0">
      <alignment wrapText="1"/>
    </xf>
    <xf numFmtId="0" fontId="31" fillId="0" borderId="0"/>
    <xf numFmtId="0" fontId="31" fillId="0" borderId="0"/>
    <xf numFmtId="0" fontId="31" fillId="0" borderId="0"/>
    <xf numFmtId="0" fontId="31" fillId="0" borderId="0"/>
    <xf numFmtId="0" fontId="31" fillId="0" borderId="0"/>
    <xf numFmtId="0" fontId="20" fillId="0" borderId="0"/>
    <xf numFmtId="0" fontId="31" fillId="0" borderId="0"/>
    <xf numFmtId="0" fontId="31" fillId="0" borderId="0"/>
    <xf numFmtId="0" fontId="31" fillId="0" borderId="0"/>
    <xf numFmtId="0" fontId="38" fillId="0" borderId="0"/>
    <xf numFmtId="0" fontId="31" fillId="0" borderId="0"/>
    <xf numFmtId="0" fontId="20" fillId="0" borderId="0"/>
    <xf numFmtId="0" fontId="31" fillId="0" borderId="0"/>
    <xf numFmtId="0" fontId="31" fillId="0" borderId="0"/>
    <xf numFmtId="0" fontId="17" fillId="0" borderId="0"/>
    <xf numFmtId="0" fontId="17" fillId="0" borderId="0"/>
    <xf numFmtId="0" fontId="17" fillId="0" borderId="0"/>
    <xf numFmtId="0" fontId="17" fillId="0" borderId="0"/>
    <xf numFmtId="0" fontId="20" fillId="0" borderId="0"/>
    <xf numFmtId="0" fontId="17" fillId="0" borderId="0"/>
    <xf numFmtId="0" fontId="31" fillId="0" borderId="0"/>
    <xf numFmtId="0" fontId="31" fillId="0" borderId="0" applyNumberFormat="0" applyFont="0" applyFill="0" applyBorder="0" applyAlignment="0" applyProtection="0">
      <alignment vertical="top"/>
    </xf>
    <xf numFmtId="0" fontId="31" fillId="0" borderId="0"/>
    <xf numFmtId="0" fontId="31" fillId="0" borderId="0">
      <alignment vertical="center"/>
    </xf>
    <xf numFmtId="0" fontId="20" fillId="0" borderId="0"/>
    <xf numFmtId="0" fontId="31" fillId="0" borderId="0"/>
    <xf numFmtId="0" fontId="17" fillId="0" borderId="0">
      <alignment vertical="center"/>
    </xf>
    <xf numFmtId="0" fontId="31" fillId="0" borderId="0"/>
    <xf numFmtId="0" fontId="31" fillId="0" borderId="0"/>
    <xf numFmtId="0" fontId="31" fillId="0" borderId="0"/>
    <xf numFmtId="0" fontId="31" fillId="0" borderId="0">
      <alignment wrapText="1"/>
    </xf>
    <xf numFmtId="0" fontId="17" fillId="0" borderId="0"/>
    <xf numFmtId="0" fontId="20" fillId="0" borderId="0"/>
    <xf numFmtId="0" fontId="17" fillId="0" borderId="0"/>
    <xf numFmtId="0" fontId="31" fillId="0" borderId="0"/>
    <xf numFmtId="0" fontId="31" fillId="0" borderId="0"/>
    <xf numFmtId="0" fontId="38" fillId="0" borderId="0"/>
    <xf numFmtId="0" fontId="37" fillId="0" borderId="0"/>
    <xf numFmtId="0" fontId="17" fillId="0" borderId="0"/>
    <xf numFmtId="0" fontId="31" fillId="0" borderId="0"/>
    <xf numFmtId="0" fontId="17" fillId="0" borderId="0"/>
    <xf numFmtId="0" fontId="31" fillId="0" borderId="0"/>
    <xf numFmtId="0" fontId="20" fillId="0" borderId="0"/>
    <xf numFmtId="0" fontId="20" fillId="0" borderId="0"/>
    <xf numFmtId="0" fontId="17" fillId="0" borderId="0">
      <alignment vertical="center"/>
    </xf>
    <xf numFmtId="0" fontId="31" fillId="0" borderId="0"/>
    <xf numFmtId="0" fontId="31" fillId="0" borderId="0"/>
    <xf numFmtId="0" fontId="31" fillId="0" borderId="0">
      <alignment wrapText="1"/>
    </xf>
    <xf numFmtId="0" fontId="37" fillId="0" borderId="0">
      <alignment vertical="center"/>
    </xf>
    <xf numFmtId="0" fontId="20" fillId="0" borderId="0"/>
    <xf numFmtId="0" fontId="16" fillId="0" borderId="0"/>
    <xf numFmtId="0" fontId="17" fillId="0" borderId="0"/>
    <xf numFmtId="0" fontId="17" fillId="0" borderId="0"/>
    <xf numFmtId="0" fontId="31" fillId="0" borderId="0"/>
    <xf numFmtId="0" fontId="17" fillId="0" borderId="0"/>
    <xf numFmtId="0" fontId="17" fillId="0" borderId="0"/>
    <xf numFmtId="0" fontId="20" fillId="0" borderId="0"/>
    <xf numFmtId="0" fontId="31" fillId="0" borderId="0"/>
    <xf numFmtId="0" fontId="77" fillId="0" borderId="0"/>
    <xf numFmtId="0" fontId="31" fillId="0" borderId="0"/>
    <xf numFmtId="0" fontId="17" fillId="0" borderId="0"/>
    <xf numFmtId="0" fontId="30" fillId="0" borderId="0"/>
    <xf numFmtId="0" fontId="31" fillId="0" borderId="0"/>
    <xf numFmtId="0" fontId="17" fillId="0" borderId="0"/>
    <xf numFmtId="0" fontId="31" fillId="8" borderId="47" applyNumberFormat="0" applyFont="0" applyAlignment="0" applyProtection="0"/>
    <xf numFmtId="0" fontId="31" fillId="8" borderId="47" applyNumberFormat="0" applyFont="0" applyAlignment="0" applyProtection="0"/>
    <xf numFmtId="182" fontId="34" fillId="0" borderId="0" applyFont="0">
      <protection locked="0"/>
    </xf>
    <xf numFmtId="0" fontId="78" fillId="9" borderId="64" applyNumberFormat="0" applyAlignment="0" applyProtection="0"/>
    <xf numFmtId="0" fontId="78" fillId="9" borderId="64" applyNumberFormat="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17"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79" fillId="0" borderId="0" applyFont="0"/>
    <xf numFmtId="187" fontId="5" fillId="29" borderId="0"/>
    <xf numFmtId="0" fontId="80" fillId="0" borderId="0" applyNumberFormat="0" applyFont="0" applyFill="0" applyBorder="0" applyAlignment="0" applyProtection="0">
      <alignment horizontal="left"/>
    </xf>
    <xf numFmtId="4" fontId="80" fillId="0" borderId="0" applyFont="0" applyFill="0" applyBorder="0" applyAlignment="0" applyProtection="0"/>
    <xf numFmtId="40" fontId="50" fillId="0" borderId="0" applyFont="0">
      <protection locked="0"/>
    </xf>
    <xf numFmtId="40" fontId="58" fillId="0" borderId="0" applyFont="0">
      <protection locked="0"/>
    </xf>
    <xf numFmtId="188" fontId="33" fillId="0" borderId="0" applyNumberFormat="0" applyFill="0" applyBorder="0" applyAlignment="0" applyProtection="0">
      <alignment horizontal="left"/>
    </xf>
    <xf numFmtId="189" fontId="31" fillId="0" borderId="0" applyFont="0" applyFill="0" applyBorder="0" applyProtection="0"/>
    <xf numFmtId="178" fontId="81" fillId="0" borderId="0" applyFont="0">
      <alignment horizontal="left"/>
    </xf>
    <xf numFmtId="0" fontId="82" fillId="0" borderId="0" applyNumberFormat="0" applyFill="0" applyBorder="0" applyAlignment="0" applyProtection="0">
      <alignment vertical="top"/>
      <protection locked="0"/>
    </xf>
    <xf numFmtId="1" fontId="38" fillId="0" borderId="0" applyBorder="0">
      <alignment horizontal="left" vertical="top" wrapText="1"/>
    </xf>
    <xf numFmtId="0" fontId="80" fillId="0" borderId="0"/>
    <xf numFmtId="0" fontId="30" fillId="0" borderId="0"/>
    <xf numFmtId="43" fontId="31" fillId="0" borderId="0" applyFont="0" applyFill="0" applyBorder="0" applyAlignment="0" applyProtection="0"/>
    <xf numFmtId="0" fontId="30" fillId="0" borderId="0">
      <alignment vertical="center"/>
    </xf>
    <xf numFmtId="0" fontId="54" fillId="0" borderId="0"/>
    <xf numFmtId="0" fontId="83" fillId="0" borderId="0" applyNumberFormat="0" applyProtection="0">
      <alignment wrapText="1"/>
      <protection locked="0"/>
    </xf>
    <xf numFmtId="40" fontId="84" fillId="0" borderId="0" applyBorder="0">
      <alignment horizontal="right"/>
    </xf>
    <xf numFmtId="178" fontId="85" fillId="0" borderId="65">
      <alignment vertical="center"/>
    </xf>
    <xf numFmtId="178" fontId="50" fillId="0" borderId="0" applyFont="0">
      <protection locked="0"/>
    </xf>
    <xf numFmtId="178" fontId="50" fillId="0" borderId="0" applyFill="0" applyProtection="0">
      <protection locked="0"/>
    </xf>
    <xf numFmtId="176" fontId="29" fillId="30" borderId="0" applyNumberFormat="0" applyAlignment="0">
      <alignment horizontal="left" vertical="top"/>
    </xf>
    <xf numFmtId="0" fontId="86" fillId="31" borderId="52">
      <alignment horizontal="center" vertical="center" wrapText="1"/>
    </xf>
    <xf numFmtId="40" fontId="87" fillId="0" borderId="0"/>
    <xf numFmtId="0" fontId="88" fillId="0" borderId="0" applyNumberFormat="0" applyFill="0" applyBorder="0" applyAlignment="0" applyProtection="0"/>
    <xf numFmtId="0" fontId="88" fillId="0" borderId="0" applyNumberFormat="0" applyFill="0" applyBorder="0" applyAlignment="0" applyProtection="0"/>
    <xf numFmtId="176" fontId="89" fillId="0" borderId="66" applyNumberFormat="0" applyFill="0" applyProtection="0">
      <alignment horizontal="center"/>
    </xf>
    <xf numFmtId="0" fontId="19" fillId="0" borderId="67" applyNumberFormat="0" applyFill="0" applyAlignment="0" applyProtection="0"/>
    <xf numFmtId="0" fontId="19" fillId="0" borderId="67" applyNumberFormat="0" applyFill="0" applyAlignment="0" applyProtection="0"/>
    <xf numFmtId="178" fontId="58" fillId="0" borderId="0"/>
    <xf numFmtId="190" fontId="31" fillId="0" borderId="0" applyFont="0" applyFill="0" applyBorder="0" applyAlignment="0" applyProtection="0"/>
    <xf numFmtId="191" fontId="31" fillId="0" borderId="0" applyFont="0" applyFill="0" applyBorder="0" applyAlignment="0" applyProtection="0"/>
    <xf numFmtId="192" fontId="50" fillId="0" borderId="0" applyFill="0">
      <alignment horizontal="center"/>
    </xf>
    <xf numFmtId="178" fontId="50" fillId="0" borderId="0" applyFont="0">
      <alignment horizontal="center"/>
      <protection locked="0"/>
    </xf>
    <xf numFmtId="186" fontId="71" fillId="0" borderId="52">
      <alignment horizontal="center" vertical="center"/>
    </xf>
    <xf numFmtId="186" fontId="71" fillId="0" borderId="52">
      <alignment horizontal="center" vertical="center"/>
    </xf>
    <xf numFmtId="186" fontId="71" fillId="0" borderId="52">
      <alignment horizontal="center" vertical="center"/>
    </xf>
    <xf numFmtId="186" fontId="71" fillId="0" borderId="52">
      <alignment horizontal="center" vertical="center"/>
    </xf>
    <xf numFmtId="193" fontId="31" fillId="0" borderId="0" applyFont="0" applyFill="0" applyBorder="0" applyAlignment="0" applyProtection="0"/>
    <xf numFmtId="194" fontId="31" fillId="0" borderId="0" applyFont="0" applyFill="0" applyBorder="0" applyAlignment="0" applyProtection="0"/>
    <xf numFmtId="49" fontId="90" fillId="32" borderId="0">
      <alignment horizontal="left"/>
    </xf>
    <xf numFmtId="0" fontId="91" fillId="0" borderId="0" applyNumberFormat="0" applyFill="0" applyBorder="0" applyAlignment="0" applyProtection="0"/>
    <xf numFmtId="0" fontId="91" fillId="0" borderId="0" applyNumberFormat="0" applyFill="0" applyBorder="0" applyAlignment="0" applyProtection="0"/>
    <xf numFmtId="0" fontId="92" fillId="0" borderId="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cellStyleXfs>
  <cellXfs count="304">
    <xf numFmtId="0" fontId="0" fillId="0" borderId="0" xfId="0"/>
    <xf numFmtId="0" fontId="6" fillId="0" borderId="0" xfId="0" applyFont="1" applyBorder="1"/>
    <xf numFmtId="0" fontId="8" fillId="0" borderId="0" xfId="0" applyFont="1" applyBorder="1"/>
    <xf numFmtId="43" fontId="0" fillId="0" borderId="0" xfId="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justify" vertical="center" wrapText="1"/>
    </xf>
    <xf numFmtId="1" fontId="8" fillId="0" borderId="2" xfId="0" applyNumberFormat="1" applyFont="1" applyBorder="1" applyAlignment="1">
      <alignment horizontal="center" vertical="center"/>
    </xf>
    <xf numFmtId="0" fontId="8" fillId="0" borderId="2" xfId="0" applyFont="1" applyBorder="1" applyAlignment="1">
      <alignment horizontal="justify" vertical="center" wrapText="1"/>
    </xf>
    <xf numFmtId="2" fontId="6" fillId="0" borderId="2" xfId="0" applyNumberFormat="1" applyFont="1" applyBorder="1" applyAlignment="1">
      <alignment horizontal="center" vertical="center" wrapText="1"/>
    </xf>
    <xf numFmtId="0" fontId="6" fillId="0" borderId="2" xfId="0" applyFont="1" applyBorder="1" applyAlignment="1">
      <alignment horizontal="justify" vertical="top" wrapText="1" shrinkToFit="1"/>
    </xf>
    <xf numFmtId="0" fontId="6" fillId="0" borderId="2" xfId="0" applyFont="1" applyBorder="1" applyAlignment="1">
      <alignment horizontal="justify" vertical="top" shrinkToFit="1"/>
    </xf>
    <xf numFmtId="0" fontId="6" fillId="0" borderId="2" xfId="0" applyFont="1" applyBorder="1" applyAlignment="1">
      <alignment horizontal="justify" vertical="top" wrapText="1"/>
    </xf>
    <xf numFmtId="0" fontId="6" fillId="0" borderId="2" xfId="0" applyFont="1" applyBorder="1" applyAlignment="1">
      <alignment horizontal="justify" vertical="center" wrapText="1"/>
    </xf>
    <xf numFmtId="0" fontId="11" fillId="0" borderId="2" xfId="0" applyFont="1" applyBorder="1" applyAlignment="1">
      <alignment horizontal="justify" vertical="center" wrapText="1"/>
    </xf>
    <xf numFmtId="2" fontId="0" fillId="0" borderId="2" xfId="0" applyNumberForma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center" vertical="center"/>
    </xf>
    <xf numFmtId="0" fontId="17" fillId="0" borderId="2" xfId="0" applyFont="1" applyBorder="1" applyAlignment="1">
      <alignment horizontal="justify" vertical="center" wrapText="1"/>
    </xf>
    <xf numFmtId="0" fontId="0" fillId="0" borderId="2" xfId="0" applyBorder="1" applyAlignment="1">
      <alignment horizontal="justify" vertical="center" wrapText="1"/>
    </xf>
    <xf numFmtId="0" fontId="6" fillId="0" borderId="2" xfId="0" quotePrefix="1" applyFont="1" applyBorder="1" applyAlignment="1">
      <alignment horizontal="justify"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8" fillId="0" borderId="6"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17" xfId="0" applyFont="1" applyBorder="1" applyAlignment="1">
      <alignment horizontal="justify" vertical="center" wrapText="1"/>
    </xf>
    <xf numFmtId="0" fontId="8" fillId="0" borderId="17" xfId="0" applyFont="1" applyBorder="1" applyAlignment="1">
      <alignment horizontal="center" vertical="center"/>
    </xf>
    <xf numFmtId="1" fontId="8" fillId="0" borderId="17" xfId="0" applyNumberFormat="1" applyFont="1" applyBorder="1" applyAlignment="1">
      <alignment horizontal="center" vertical="center"/>
    </xf>
    <xf numFmtId="0" fontId="6" fillId="0" borderId="11" xfId="0" applyFont="1" applyBorder="1" applyAlignment="1">
      <alignment horizontal="center" vertical="center" wrapText="1"/>
    </xf>
    <xf numFmtId="0" fontId="6" fillId="4" borderId="14" xfId="0" applyFont="1" applyFill="1" applyBorder="1" applyAlignment="1">
      <alignment horizontal="center" vertical="center"/>
    </xf>
    <xf numFmtId="1" fontId="8" fillId="4" borderId="14" xfId="0" applyNumberFormat="1" applyFont="1" applyFill="1" applyBorder="1" applyAlignment="1">
      <alignment horizontal="center" vertical="center"/>
    </xf>
    <xf numFmtId="0" fontId="23" fillId="3" borderId="19" xfId="0" applyFont="1" applyFill="1" applyBorder="1" applyAlignment="1">
      <alignment horizontal="center" vertical="center"/>
    </xf>
    <xf numFmtId="1" fontId="23" fillId="3" borderId="19" xfId="0" applyNumberFormat="1" applyFont="1" applyFill="1" applyBorder="1" applyAlignment="1">
      <alignment horizontal="center" vertical="center"/>
    </xf>
    <xf numFmtId="2" fontId="8" fillId="4" borderId="8" xfId="0" applyNumberFormat="1" applyFont="1" applyFill="1" applyBorder="1" applyAlignment="1">
      <alignment horizontal="center" vertical="center" wrapText="1"/>
    </xf>
    <xf numFmtId="0" fontId="6" fillId="4" borderId="9" xfId="0" applyFont="1" applyFill="1" applyBorder="1" applyAlignment="1">
      <alignment horizontal="center" vertical="center"/>
    </xf>
    <xf numFmtId="1" fontId="8" fillId="4" borderId="9" xfId="0" applyNumberFormat="1" applyFont="1" applyFill="1" applyBorder="1" applyAlignment="1">
      <alignment horizontal="center" vertical="center"/>
    </xf>
    <xf numFmtId="2" fontId="8" fillId="4" borderId="5"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1" fontId="8" fillId="4" borderId="6" xfId="0" applyNumberFormat="1" applyFont="1" applyFill="1" applyBorder="1" applyAlignment="1">
      <alignment horizontal="center" vertical="center"/>
    </xf>
    <xf numFmtId="2" fontId="8" fillId="0" borderId="11" xfId="0" applyNumberFormat="1" applyFont="1" applyBorder="1" applyAlignment="1">
      <alignment horizontal="center" vertical="center" wrapText="1"/>
    </xf>
    <xf numFmtId="2" fontId="8" fillId="4" borderId="13" xfId="1" applyNumberFormat="1" applyFont="1" applyFill="1" applyBorder="1" applyAlignment="1">
      <alignment horizontal="center" vertical="center" wrapText="1"/>
    </xf>
    <xf numFmtId="2" fontId="8" fillId="4" borderId="25"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43" fontId="3" fillId="0" borderId="10" xfId="1" applyFont="1" applyBorder="1" applyAlignment="1">
      <alignment horizontal="center" vertical="center" wrapText="1"/>
    </xf>
    <xf numFmtId="43" fontId="4" fillId="0" borderId="15" xfId="1" applyFont="1" applyBorder="1" applyAlignment="1">
      <alignment horizontal="center" vertical="center" wrapText="1"/>
    </xf>
    <xf numFmtId="43" fontId="6" fillId="0" borderId="7" xfId="1" applyFont="1" applyBorder="1" applyAlignment="1">
      <alignment horizontal="center" vertical="center" wrapText="1"/>
    </xf>
    <xf numFmtId="43" fontId="6" fillId="0" borderId="3" xfId="1" applyFont="1" applyBorder="1" applyAlignment="1">
      <alignment horizontal="center" vertical="center" wrapText="1"/>
    </xf>
    <xf numFmtId="43" fontId="6" fillId="0" borderId="18" xfId="1" applyFont="1" applyBorder="1" applyAlignment="1">
      <alignment horizontal="center" vertical="center" wrapText="1"/>
    </xf>
    <xf numFmtId="43" fontId="21" fillId="3" borderId="20" xfId="1" applyFont="1" applyFill="1" applyBorder="1" applyAlignment="1">
      <alignment horizontal="center" vertical="center" wrapText="1"/>
    </xf>
    <xf numFmtId="43" fontId="6" fillId="4" borderId="10" xfId="1" applyFont="1" applyFill="1" applyBorder="1" applyAlignment="1">
      <alignment horizontal="center" vertical="center" wrapText="1"/>
    </xf>
    <xf numFmtId="43" fontId="6" fillId="0" borderId="12" xfId="1" applyFont="1" applyBorder="1" applyAlignment="1">
      <alignment horizontal="center" vertical="center" wrapText="1"/>
    </xf>
    <xf numFmtId="43" fontId="8" fillId="4" borderId="15" xfId="1" applyFont="1" applyFill="1" applyBorder="1" applyAlignment="1">
      <alignment horizontal="center" vertical="center" wrapText="1"/>
    </xf>
    <xf numFmtId="43" fontId="6" fillId="4" borderId="7" xfId="1" applyFont="1" applyFill="1" applyBorder="1" applyAlignment="1">
      <alignment horizontal="center" vertical="center" wrapText="1"/>
    </xf>
    <xf numFmtId="2" fontId="8" fillId="4" borderId="16" xfId="0" applyNumberFormat="1" applyFont="1" applyFill="1" applyBorder="1" applyAlignment="1">
      <alignment horizontal="center" vertical="center" wrapText="1"/>
    </xf>
    <xf numFmtId="1" fontId="8" fillId="4" borderId="17" xfId="0" applyNumberFormat="1" applyFont="1" applyFill="1" applyBorder="1" applyAlignment="1">
      <alignment horizontal="center" vertical="center"/>
    </xf>
    <xf numFmtId="43" fontId="8" fillId="4" borderId="18" xfId="1" applyFont="1" applyFill="1" applyBorder="1" applyAlignment="1">
      <alignment horizontal="center" vertical="center" wrapText="1"/>
    </xf>
    <xf numFmtId="43" fontId="6" fillId="0" borderId="3" xfId="1" applyFont="1" applyFill="1" applyBorder="1" applyAlignment="1">
      <alignment horizontal="center" vertical="center" wrapText="1"/>
    </xf>
    <xf numFmtId="43" fontId="23" fillId="3" borderId="34" xfId="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0" fillId="4" borderId="2" xfId="0" applyFill="1" applyBorder="1"/>
    <xf numFmtId="43" fontId="6" fillId="0" borderId="12" xfId="1" applyFont="1" applyFill="1" applyBorder="1" applyAlignment="1">
      <alignment horizontal="center" vertical="center" wrapText="1"/>
    </xf>
    <xf numFmtId="2" fontId="1" fillId="4" borderId="11" xfId="0" applyNumberFormat="1" applyFont="1" applyFill="1" applyBorder="1" applyAlignment="1">
      <alignment horizontal="center" vertical="center" wrapText="1"/>
    </xf>
    <xf numFmtId="43" fontId="6" fillId="4" borderId="12" xfId="1" applyFont="1" applyFill="1" applyBorder="1" applyAlignment="1">
      <alignment horizontal="center" vertical="center" wrapText="1"/>
    </xf>
    <xf numFmtId="0" fontId="7" fillId="0" borderId="6" xfId="0" applyFont="1" applyFill="1" applyBorder="1" applyAlignment="1">
      <alignment horizontal="justify" vertical="center" wrapText="1"/>
    </xf>
    <xf numFmtId="43" fontId="6" fillId="0" borderId="37" xfId="1" applyFont="1" applyFill="1" applyBorder="1" applyAlignment="1">
      <alignment horizontal="center" vertical="center" wrapText="1"/>
    </xf>
    <xf numFmtId="0" fontId="23" fillId="3" borderId="41" xfId="0" applyFont="1" applyFill="1" applyBorder="1" applyAlignment="1">
      <alignment horizontal="center" vertical="center"/>
    </xf>
    <xf numFmtId="1" fontId="23" fillId="3" borderId="41" xfId="0" applyNumberFormat="1" applyFont="1" applyFill="1" applyBorder="1" applyAlignment="1">
      <alignment horizontal="center" vertical="center"/>
    </xf>
    <xf numFmtId="43" fontId="21" fillId="3" borderId="42" xfId="1" applyFont="1" applyFill="1" applyBorder="1" applyAlignment="1">
      <alignment horizontal="center" vertical="center" wrapText="1"/>
    </xf>
    <xf numFmtId="0" fontId="1" fillId="4" borderId="6" xfId="0" applyFont="1" applyFill="1" applyBorder="1" applyAlignment="1">
      <alignment horizontal="left" vertical="center" wrapText="1"/>
    </xf>
    <xf numFmtId="2" fontId="1" fillId="4" borderId="5" xfId="0" applyNumberFormat="1" applyFont="1" applyFill="1" applyBorder="1" applyAlignment="1">
      <alignment horizontal="center" vertical="center" wrapText="1"/>
    </xf>
    <xf numFmtId="2" fontId="1" fillId="4" borderId="13" xfId="0" applyNumberFormat="1" applyFont="1" applyFill="1" applyBorder="1" applyAlignment="1">
      <alignment horizontal="center" vertical="center" wrapText="1"/>
    </xf>
    <xf numFmtId="0" fontId="1" fillId="4" borderId="14" xfId="0" applyFont="1" applyFill="1" applyBorder="1" applyAlignment="1">
      <alignment horizontal="justify" vertical="center" wrapText="1"/>
    </xf>
    <xf numFmtId="0" fontId="1" fillId="4" borderId="14" xfId="0" applyFont="1" applyFill="1" applyBorder="1" applyAlignment="1">
      <alignment horizontal="center" vertical="center"/>
    </xf>
    <xf numFmtId="0" fontId="1" fillId="4" borderId="2" xfId="0" applyFont="1" applyFill="1" applyBorder="1" applyAlignment="1">
      <alignment horizontal="center" vertical="center"/>
    </xf>
    <xf numFmtId="43" fontId="1" fillId="4" borderId="3" xfId="1" applyFont="1" applyFill="1" applyBorder="1" applyAlignment="1">
      <alignment horizontal="center" vertical="center" wrapText="1"/>
    </xf>
    <xf numFmtId="43" fontId="24" fillId="2" borderId="4" xfId="1" applyFont="1" applyFill="1" applyBorder="1" applyAlignment="1">
      <alignment horizontal="center" vertical="center" wrapText="1"/>
    </xf>
    <xf numFmtId="14" fontId="4" fillId="0" borderId="12" xfId="1" quotePrefix="1" applyNumberFormat="1" applyFont="1" applyBorder="1" applyAlignment="1" applyProtection="1">
      <alignment horizontal="center" vertical="center" wrapText="1"/>
      <protection locked="0"/>
    </xf>
    <xf numFmtId="0" fontId="8" fillId="0" borderId="46" xfId="0" applyFont="1" applyBorder="1" applyAlignment="1">
      <alignment horizontal="justify" vertical="center" wrapText="1"/>
    </xf>
    <xf numFmtId="2" fontId="8" fillId="0" borderId="2" xfId="0" applyNumberFormat="1" applyFont="1" applyBorder="1" applyAlignment="1">
      <alignment horizontal="center" vertical="center" wrapText="1"/>
    </xf>
    <xf numFmtId="0" fontId="6" fillId="0" borderId="0" xfId="0" applyFont="1" applyBorder="1" applyAlignment="1">
      <alignment horizontal="justify" vertical="center" wrapText="1"/>
    </xf>
    <xf numFmtId="1" fontId="6"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8" fillId="0" borderId="2" xfId="0" applyFont="1" applyBorder="1" applyAlignment="1">
      <alignment horizontal="center" vertical="center" wrapText="1"/>
    </xf>
    <xf numFmtId="1" fontId="8" fillId="4" borderId="14" xfId="0" applyNumberFormat="1" applyFont="1" applyFill="1" applyBorder="1" applyAlignment="1">
      <alignment horizontal="center" vertical="center" wrapText="1"/>
    </xf>
    <xf numFmtId="1" fontId="8" fillId="4" borderId="9" xfId="0"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8" fillId="4"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43" fontId="21" fillId="3" borderId="41" xfId="1" applyFont="1" applyFill="1" applyBorder="1" applyAlignment="1">
      <alignment horizontal="center" vertical="center"/>
    </xf>
    <xf numFmtId="43" fontId="6" fillId="4" borderId="17" xfId="1" applyFont="1" applyFill="1" applyBorder="1" applyAlignment="1">
      <alignment horizontal="center" vertical="center"/>
    </xf>
    <xf numFmtId="43" fontId="6" fillId="4" borderId="6" xfId="1" applyFont="1" applyFill="1" applyBorder="1" applyAlignment="1">
      <alignment horizontal="center" vertical="center"/>
    </xf>
    <xf numFmtId="43" fontId="6" fillId="4" borderId="14" xfId="1" applyFont="1" applyFill="1" applyBorder="1" applyAlignment="1">
      <alignment horizontal="center" vertical="center"/>
    </xf>
    <xf numFmtId="43" fontId="6" fillId="4" borderId="9" xfId="1" applyFont="1" applyFill="1" applyBorder="1" applyAlignment="1">
      <alignment horizontal="center" vertical="center"/>
    </xf>
    <xf numFmtId="43" fontId="21" fillId="3" borderId="19" xfId="1" applyFont="1" applyFill="1" applyBorder="1" applyAlignment="1">
      <alignment horizontal="center" vertical="center"/>
    </xf>
    <xf numFmtId="43" fontId="6" fillId="0" borderId="17" xfId="1" applyFont="1" applyBorder="1" applyAlignment="1">
      <alignment horizontal="center" vertical="center"/>
    </xf>
    <xf numFmtId="43" fontId="6" fillId="0" borderId="2" xfId="1" applyFont="1" applyBorder="1" applyAlignment="1">
      <alignment horizontal="center" vertical="center"/>
    </xf>
    <xf numFmtId="43" fontId="6" fillId="0" borderId="6" xfId="1" applyFont="1" applyBorder="1" applyAlignment="1">
      <alignment horizontal="center" vertical="center"/>
    </xf>
    <xf numFmtId="43" fontId="4" fillId="0" borderId="14" xfId="1" applyFont="1" applyBorder="1" applyAlignment="1">
      <alignment horizontal="center" vertical="center" wrapText="1"/>
    </xf>
    <xf numFmtId="43" fontId="6" fillId="0" borderId="70" xfId="1" applyFont="1" applyFill="1" applyBorder="1" applyAlignment="1">
      <alignment horizontal="center" vertical="center" wrapText="1"/>
    </xf>
    <xf numFmtId="43" fontId="6" fillId="0" borderId="7" xfId="1" applyFont="1" applyFill="1" applyBorder="1" applyAlignment="1">
      <alignment horizontal="center" vertical="center" wrapText="1"/>
    </xf>
    <xf numFmtId="43" fontId="6" fillId="0" borderId="2" xfId="1" applyFont="1" applyBorder="1" applyAlignment="1">
      <alignment horizontal="center" vertical="center" wrapText="1"/>
    </xf>
    <xf numFmtId="1" fontId="8" fillId="0" borderId="2" xfId="0" applyNumberFormat="1" applyFont="1" applyFill="1" applyBorder="1" applyAlignment="1">
      <alignment horizontal="center" vertical="center"/>
    </xf>
    <xf numFmtId="1" fontId="93" fillId="0" borderId="68" xfId="0" applyNumberFormat="1" applyFont="1" applyFill="1" applyBorder="1" applyAlignment="1">
      <alignment horizontal="left" vertical="center" wrapText="1"/>
    </xf>
    <xf numFmtId="0" fontId="94" fillId="0" borderId="2" xfId="0" applyFont="1" applyBorder="1" applyAlignment="1">
      <alignment horizontal="center" vertical="center"/>
    </xf>
    <xf numFmtId="1" fontId="95" fillId="0" borderId="2" xfId="0" applyNumberFormat="1" applyFont="1" applyBorder="1" applyAlignment="1">
      <alignment horizontal="center" vertical="center"/>
    </xf>
    <xf numFmtId="43" fontId="94" fillId="0" borderId="2" xfId="1" applyFont="1" applyBorder="1" applyAlignment="1">
      <alignment horizontal="center" vertical="center"/>
    </xf>
    <xf numFmtId="0" fontId="95" fillId="0" borderId="2" xfId="0" applyFont="1" applyBorder="1" applyAlignment="1">
      <alignment horizontal="justify" vertical="center" wrapText="1"/>
    </xf>
    <xf numFmtId="0" fontId="96" fillId="0" borderId="2" xfId="0" applyFont="1" applyBorder="1" applyAlignment="1">
      <alignment horizontal="justify" vertical="center" wrapText="1"/>
    </xf>
    <xf numFmtId="0" fontId="93" fillId="0" borderId="68" xfId="0" applyFont="1" applyBorder="1" applyAlignment="1">
      <alignment horizontal="justify" vertical="center" wrapText="1"/>
    </xf>
    <xf numFmtId="0" fontId="0" fillId="0" borderId="0" xfId="0" applyAlignment="1">
      <alignment horizontal="center"/>
    </xf>
    <xf numFmtId="0" fontId="4" fillId="0" borderId="14"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xf numFmtId="0" fontId="6" fillId="0" borderId="17" xfId="0" applyFont="1" applyBorder="1" applyAlignment="1">
      <alignment horizontal="center" vertical="center"/>
    </xf>
    <xf numFmtId="0" fontId="21" fillId="3" borderId="19" xfId="0" applyFont="1" applyFill="1" applyBorder="1" applyAlignment="1">
      <alignment horizontal="center" vertical="center"/>
    </xf>
    <xf numFmtId="0" fontId="8" fillId="0" borderId="0" xfId="0" applyFont="1"/>
    <xf numFmtId="0" fontId="95" fillId="0" borderId="0" xfId="0" applyFont="1"/>
    <xf numFmtId="1" fontId="8" fillId="4" borderId="14" xfId="0" applyNumberFormat="1" applyFont="1" applyFill="1" applyBorder="1" applyAlignment="1">
      <alignment horizontal="justify" vertical="center" wrapText="1"/>
    </xf>
    <xf numFmtId="1" fontId="8" fillId="4" borderId="9" xfId="0" applyNumberFormat="1" applyFont="1" applyFill="1" applyBorder="1" applyAlignment="1">
      <alignment horizontal="justify" vertical="center" wrapText="1"/>
    </xf>
    <xf numFmtId="1" fontId="8" fillId="0" borderId="2" xfId="0" applyNumberFormat="1" applyFont="1" applyBorder="1" applyAlignment="1">
      <alignment horizontal="justify" vertical="center" wrapText="1"/>
    </xf>
    <xf numFmtId="0" fontId="6" fillId="4" borderId="17" xfId="0" applyFont="1" applyFill="1" applyBorder="1" applyAlignment="1">
      <alignment horizontal="center" vertical="center"/>
    </xf>
    <xf numFmtId="1" fontId="6" fillId="0" borderId="2" xfId="0" applyNumberFormat="1" applyFont="1" applyBorder="1" applyAlignment="1">
      <alignment horizontal="center" vertical="center" wrapText="1"/>
    </xf>
    <xf numFmtId="0" fontId="8" fillId="4" borderId="14" xfId="0" applyFont="1" applyFill="1" applyBorder="1" applyAlignment="1">
      <alignment horizontal="justify" vertical="center" wrapText="1"/>
    </xf>
    <xf numFmtId="0" fontId="21" fillId="3" borderId="41" xfId="0" applyFont="1" applyFill="1" applyBorder="1" applyAlignment="1">
      <alignment horizontal="center" vertical="center"/>
    </xf>
    <xf numFmtId="0" fontId="0" fillId="0" borderId="36" xfId="0" applyBorder="1" applyAlignment="1">
      <alignment horizontal="center" vertical="center" wrapText="1"/>
    </xf>
    <xf numFmtId="0" fontId="0" fillId="0" borderId="6" xfId="0" applyBorder="1" applyAlignment="1">
      <alignment horizontal="center" vertical="center" wrapText="1"/>
    </xf>
    <xf numFmtId="0" fontId="0" fillId="0" borderId="6" xfId="0" applyBorder="1"/>
    <xf numFmtId="0" fontId="1" fillId="0" borderId="6" xfId="0" applyFont="1"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0" fontId="1" fillId="0" borderId="2" xfId="0" applyFont="1" applyBorder="1" applyAlignment="1">
      <alignment horizontal="center" vertical="center"/>
    </xf>
    <xf numFmtId="0" fontId="1" fillId="4" borderId="2" xfId="0" applyFont="1" applyFill="1" applyBorder="1" applyAlignment="1">
      <alignment horizontal="left" vertical="center" wrapText="1"/>
    </xf>
    <xf numFmtId="2" fontId="0" fillId="0" borderId="11" xfId="0" applyNumberFormat="1" applyBorder="1" applyAlignment="1">
      <alignment horizontal="center" vertical="center" wrapText="1"/>
    </xf>
    <xf numFmtId="0" fontId="1" fillId="0" borderId="2" xfId="0" applyFont="1" applyBorder="1" applyAlignment="1">
      <alignment horizontal="center" vertical="center" wrapText="1"/>
    </xf>
    <xf numFmtId="0" fontId="1" fillId="4" borderId="14" xfId="0" applyFont="1" applyFill="1" applyBorder="1" applyAlignment="1">
      <alignment horizontal="center" vertical="center" wrapText="1"/>
    </xf>
    <xf numFmtId="2" fontId="1" fillId="4" borderId="8" xfId="0" applyNumberFormat="1" applyFont="1" applyFill="1" applyBorder="1" applyAlignment="1">
      <alignment horizontal="center" vertical="center" wrapText="1"/>
    </xf>
    <xf numFmtId="0" fontId="1" fillId="4" borderId="9" xfId="0" applyFont="1" applyFill="1" applyBorder="1" applyAlignment="1">
      <alignment horizontal="left" vertical="center" wrapText="1"/>
    </xf>
    <xf numFmtId="0" fontId="19" fillId="0" borderId="2" xfId="0" applyFont="1" applyBorder="1" applyAlignment="1">
      <alignment horizontal="justify" vertical="center" wrapText="1"/>
    </xf>
    <xf numFmtId="2" fontId="0" fillId="0" borderId="1" xfId="0" applyNumberFormat="1" applyBorder="1" applyAlignment="1">
      <alignment horizontal="center" vertical="center" wrapText="1"/>
    </xf>
    <xf numFmtId="0" fontId="1" fillId="0" borderId="2" xfId="0" applyFont="1" applyBorder="1" applyAlignment="1">
      <alignment vertical="top" wrapText="1"/>
    </xf>
    <xf numFmtId="0" fontId="0" fillId="0" borderId="2" xfId="0" applyBorder="1" applyAlignment="1">
      <alignment vertical="top" wrapText="1"/>
    </xf>
    <xf numFmtId="0" fontId="1" fillId="0" borderId="2" xfId="0" applyFont="1" applyBorder="1" applyAlignment="1">
      <alignment wrapText="1"/>
    </xf>
    <xf numFmtId="0" fontId="1" fillId="0" borderId="2" xfId="0" applyFont="1" applyBorder="1" applyAlignment="1">
      <alignment vertical="top"/>
    </xf>
    <xf numFmtId="0" fontId="0" fillId="0" borderId="1" xfId="0" applyBorder="1" applyAlignment="1">
      <alignment horizontal="center" vertical="center" wrapText="1"/>
    </xf>
    <xf numFmtId="0" fontId="0" fillId="2" borderId="45" xfId="0" applyFill="1" applyBorder="1" applyAlignment="1">
      <alignment vertical="center" wrapText="1"/>
    </xf>
    <xf numFmtId="43" fontId="0" fillId="0" borderId="0" xfId="0" applyNumberFormat="1"/>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Border="1" applyAlignment="1">
      <alignment horizontal="center"/>
    </xf>
    <xf numFmtId="0" fontId="6" fillId="0" borderId="3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xf numFmtId="43" fontId="6" fillId="0" borderId="6" xfId="1"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xf numFmtId="43" fontId="6" fillId="0" borderId="2" xfId="1" applyFont="1" applyFill="1" applyBorder="1" applyAlignment="1">
      <alignment horizontal="center" vertical="center"/>
    </xf>
    <xf numFmtId="2" fontId="8" fillId="4" borderId="11" xfId="0" applyNumberFormat="1" applyFont="1" applyFill="1" applyBorder="1" applyAlignment="1">
      <alignment horizontal="center" vertical="center" wrapText="1"/>
    </xf>
    <xf numFmtId="0" fontId="6" fillId="4" borderId="2" xfId="0" applyFont="1" applyFill="1" applyBorder="1"/>
    <xf numFmtId="0" fontId="8" fillId="4" borderId="2" xfId="0" applyFont="1" applyFill="1" applyBorder="1" applyAlignment="1">
      <alignment horizontal="center" vertical="center" wrapText="1"/>
    </xf>
    <xf numFmtId="43" fontId="6" fillId="4" borderId="2" xfId="1" applyFont="1" applyFill="1" applyBorder="1" applyAlignment="1">
      <alignment horizontal="left" vertical="center" wrapText="1"/>
    </xf>
    <xf numFmtId="2" fontId="6" fillId="0" borderId="11"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3" fontId="6" fillId="0" borderId="2"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xf>
    <xf numFmtId="2" fontId="97" fillId="0" borderId="68" xfId="0" applyNumberFormat="1" applyFont="1" applyBorder="1" applyAlignment="1">
      <alignment horizontal="center" vertical="center" wrapText="1"/>
    </xf>
    <xf numFmtId="0" fontId="6" fillId="0" borderId="17" xfId="0" applyFont="1" applyFill="1" applyBorder="1" applyAlignment="1">
      <alignment horizontal="center" vertical="center"/>
    </xf>
    <xf numFmtId="0" fontId="8" fillId="0" borderId="17" xfId="0" applyFont="1" applyFill="1" applyBorder="1" applyAlignment="1">
      <alignment horizontal="center" vertical="center" wrapText="1"/>
    </xf>
    <xf numFmtId="43" fontId="6" fillId="0" borderId="17" xfId="1" applyFont="1" applyFill="1" applyBorder="1" applyAlignment="1">
      <alignment horizontal="center" vertical="center" wrapText="1"/>
    </xf>
    <xf numFmtId="2" fontId="6" fillId="0" borderId="69" xfId="0" applyNumberFormat="1" applyFont="1" applyFill="1" applyBorder="1" applyAlignment="1">
      <alignment horizontal="center" vertical="center" wrapText="1"/>
    </xf>
    <xf numFmtId="2" fontId="6" fillId="0" borderId="26" xfId="0" applyNumberFormat="1" applyFont="1" applyFill="1" applyBorder="1" applyAlignment="1">
      <alignment horizontal="center" vertical="center" wrapText="1"/>
    </xf>
    <xf numFmtId="0" fontId="6" fillId="0" borderId="28" xfId="0" applyFont="1" applyFill="1" applyBorder="1" applyAlignment="1">
      <alignment horizontal="justify" vertical="center" wrapText="1"/>
    </xf>
    <xf numFmtId="2" fontId="93" fillId="0" borderId="68" xfId="0" applyNumberFormat="1" applyFont="1" applyBorder="1" applyAlignment="1">
      <alignment horizontal="center" vertical="center" wrapText="1"/>
    </xf>
    <xf numFmtId="0" fontId="97" fillId="0" borderId="68" xfId="0" applyFont="1" applyBorder="1" applyAlignment="1">
      <alignment horizontal="center" vertical="center"/>
    </xf>
    <xf numFmtId="0" fontId="93" fillId="0" borderId="68" xfId="0" applyFont="1" applyBorder="1" applyAlignment="1">
      <alignment horizontal="center" vertical="center" wrapText="1"/>
    </xf>
    <xf numFmtId="43" fontId="97" fillId="0" borderId="68" xfId="1" applyFont="1" applyBorder="1" applyAlignment="1">
      <alignment horizontal="center" vertical="center" wrapText="1"/>
    </xf>
    <xf numFmtId="0" fontId="97" fillId="0" borderId="0" xfId="0" applyFont="1" applyBorder="1" applyAlignment="1">
      <alignment horizontal="center" vertical="center"/>
    </xf>
    <xf numFmtId="0" fontId="93" fillId="0" borderId="0" xfId="0" applyFont="1" applyBorder="1" applyAlignment="1">
      <alignment horizontal="center" vertical="center" wrapText="1"/>
    </xf>
    <xf numFmtId="43" fontId="97" fillId="0" borderId="0" xfId="1" applyFont="1" applyBorder="1" applyAlignment="1">
      <alignment horizontal="center" vertical="center" wrapText="1"/>
    </xf>
    <xf numFmtId="2" fontId="97" fillId="0" borderId="0" xfId="0" applyNumberFormat="1" applyFont="1" applyBorder="1" applyAlignment="1">
      <alignment horizontal="center" vertical="center" wrapText="1"/>
    </xf>
    <xf numFmtId="0" fontId="93" fillId="0" borderId="0" xfId="0" applyFont="1" applyBorder="1" applyAlignment="1">
      <alignment horizontal="justify" vertical="center" wrapText="1"/>
    </xf>
    <xf numFmtId="0" fontId="8" fillId="4" borderId="14" xfId="0" applyFont="1" applyFill="1" applyBorder="1" applyAlignment="1">
      <alignment horizontal="center" vertical="center"/>
    </xf>
    <xf numFmtId="43" fontId="6" fillId="4" borderId="14" xfId="1" applyFont="1" applyFill="1" applyBorder="1" applyAlignment="1">
      <alignment horizontal="center" vertical="center" wrapText="1"/>
    </xf>
    <xf numFmtId="0" fontId="8" fillId="4" borderId="6" xfId="0" applyFont="1" applyFill="1" applyBorder="1" applyAlignment="1">
      <alignment horizontal="left" vertical="center" wrapText="1"/>
    </xf>
    <xf numFmtId="0" fontId="8" fillId="4" borderId="6" xfId="0" applyFont="1" applyFill="1" applyBorder="1" applyAlignment="1">
      <alignment horizontal="center" vertical="center" wrapText="1"/>
    </xf>
    <xf numFmtId="43" fontId="6" fillId="4" borderId="6" xfId="1" applyFont="1" applyFill="1" applyBorder="1" applyAlignment="1">
      <alignment horizontal="left" vertical="center" wrapText="1"/>
    </xf>
    <xf numFmtId="2" fontId="8" fillId="0" borderId="5" xfId="0" applyNumberFormat="1"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43" fontId="6" fillId="0" borderId="6" xfId="1" applyFont="1" applyFill="1" applyBorder="1" applyAlignment="1">
      <alignment horizontal="left" vertical="center" wrapText="1"/>
    </xf>
    <xf numFmtId="0" fontId="97" fillId="0" borderId="68" xfId="0" applyFont="1" applyBorder="1" applyAlignment="1">
      <alignment horizontal="justify" vertical="center" wrapText="1"/>
    </xf>
    <xf numFmtId="0" fontId="8" fillId="0" borderId="49" xfId="0" applyFont="1" applyFill="1" applyBorder="1" applyAlignment="1">
      <alignment horizontal="left" vertical="center" wrapText="1"/>
    </xf>
    <xf numFmtId="0" fontId="6" fillId="0" borderId="6" xfId="0"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2"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xf>
    <xf numFmtId="43" fontId="6" fillId="0" borderId="2" xfId="1" applyFont="1" applyFill="1" applyBorder="1"/>
    <xf numFmtId="2" fontId="8" fillId="0" borderId="2" xfId="0" applyNumberFormat="1" applyFont="1" applyFill="1" applyBorder="1" applyAlignment="1">
      <alignment horizontal="center" vertical="center" wrapText="1"/>
    </xf>
    <xf numFmtId="0" fontId="97" fillId="0" borderId="68" xfId="0" applyFont="1" applyBorder="1" applyAlignment="1">
      <alignment vertical="top" wrapText="1"/>
    </xf>
    <xf numFmtId="2" fontId="97" fillId="0" borderId="68" xfId="0" applyNumberFormat="1" applyFont="1" applyFill="1" applyBorder="1" applyAlignment="1">
      <alignment horizontal="center" vertical="center" wrapText="1"/>
    </xf>
    <xf numFmtId="0" fontId="93" fillId="0" borderId="68" xfId="0" applyFont="1" applyBorder="1" applyAlignment="1">
      <alignment horizontal="center" vertical="center"/>
    </xf>
    <xf numFmtId="0" fontId="97" fillId="0" borderId="68" xfId="0" applyFont="1" applyBorder="1" applyAlignment="1">
      <alignment horizontal="center" vertical="center" wrapText="1"/>
    </xf>
    <xf numFmtId="0" fontId="8" fillId="0" borderId="2" xfId="0" applyFont="1" applyFill="1" applyBorder="1" applyAlignment="1">
      <alignment vertical="top"/>
    </xf>
    <xf numFmtId="0" fontId="6" fillId="0" borderId="2" xfId="0" applyFont="1" applyFill="1" applyBorder="1" applyAlignment="1">
      <alignment vertical="top" wrapText="1"/>
    </xf>
    <xf numFmtId="0" fontId="8" fillId="0" borderId="2" xfId="0" applyFont="1" applyFill="1" applyBorder="1" applyAlignment="1">
      <alignment vertical="top" wrapText="1"/>
    </xf>
    <xf numFmtId="0" fontId="6" fillId="0"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xf>
    <xf numFmtId="43" fontId="6" fillId="4" borderId="2" xfId="1" applyFont="1" applyFill="1" applyBorder="1" applyAlignment="1">
      <alignment horizontal="center" vertical="center"/>
    </xf>
    <xf numFmtId="43" fontId="8" fillId="4" borderId="3" xfId="1" applyFont="1" applyFill="1" applyBorder="1" applyAlignment="1">
      <alignment horizontal="center" vertical="center" wrapText="1"/>
    </xf>
    <xf numFmtId="43" fontId="6" fillId="2" borderId="45" xfId="1" applyFont="1" applyFill="1" applyBorder="1" applyAlignment="1">
      <alignment vertical="center" wrapText="1"/>
    </xf>
    <xf numFmtId="43" fontId="98" fillId="2" borderId="4" xfId="1"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8" fillId="0" borderId="0" xfId="0" applyFont="1" applyBorder="1" applyAlignment="1">
      <alignment horizontal="center" vertical="center"/>
    </xf>
    <xf numFmtId="43" fontId="6" fillId="0" borderId="0" xfId="1" applyFont="1" applyBorder="1" applyAlignment="1">
      <alignment horizontal="center" vertical="center"/>
    </xf>
    <xf numFmtId="43" fontId="6" fillId="0" borderId="0" xfId="1"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center"/>
    </xf>
    <xf numFmtId="0" fontId="6" fillId="0" borderId="36" xfId="0" applyFont="1" applyBorder="1" applyAlignment="1">
      <alignment horizontal="center" vertical="center" wrapText="1"/>
    </xf>
    <xf numFmtId="0" fontId="6" fillId="0" borderId="6" xfId="0" applyFont="1" applyBorder="1"/>
    <xf numFmtId="0" fontId="6" fillId="0" borderId="2" xfId="0" applyFont="1" applyBorder="1"/>
    <xf numFmtId="0" fontId="8" fillId="4" borderId="2" xfId="0" applyFont="1" applyFill="1" applyBorder="1" applyAlignment="1">
      <alignment horizontal="left" vertical="center" wrapText="1"/>
    </xf>
    <xf numFmtId="2" fontId="6" fillId="0" borderId="11" xfId="0" applyNumberFormat="1" applyFont="1" applyBorder="1" applyAlignment="1">
      <alignment horizontal="center" vertical="center" wrapText="1"/>
    </xf>
    <xf numFmtId="43" fontId="6" fillId="0" borderId="0" xfId="1" applyFont="1" applyBorder="1"/>
    <xf numFmtId="2" fontId="6" fillId="0" borderId="1" xfId="0" applyNumberFormat="1" applyFont="1" applyBorder="1" applyAlignment="1">
      <alignment horizontal="center" vertical="center" wrapText="1"/>
    </xf>
    <xf numFmtId="0" fontId="8" fillId="0" borderId="2" xfId="0" applyFont="1" applyBorder="1" applyAlignment="1">
      <alignment vertical="top" wrapText="1"/>
    </xf>
    <xf numFmtId="0" fontId="6" fillId="0" borderId="2" xfId="0" applyFont="1" applyBorder="1" applyAlignment="1">
      <alignment vertical="top" wrapText="1"/>
    </xf>
    <xf numFmtId="0" fontId="8" fillId="0" borderId="2" xfId="0" applyFont="1" applyBorder="1" applyAlignment="1">
      <alignment wrapText="1"/>
    </xf>
    <xf numFmtId="0" fontId="8" fillId="0" borderId="2" xfId="0" applyFont="1" applyBorder="1" applyAlignment="1">
      <alignment vertical="top"/>
    </xf>
    <xf numFmtId="0" fontId="6" fillId="2" borderId="45" xfId="0" applyFont="1" applyFill="1" applyBorder="1" applyAlignment="1">
      <alignment vertical="center" wrapText="1"/>
    </xf>
    <xf numFmtId="43" fontId="6" fillId="0" borderId="0" xfId="0" applyNumberFormat="1" applyFont="1"/>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2" fontId="6" fillId="0" borderId="26" xfId="0" applyNumberFormat="1" applyFont="1" applyBorder="1" applyAlignment="1">
      <alignment horizontal="center" vertical="center" wrapText="1"/>
    </xf>
    <xf numFmtId="0" fontId="6" fillId="0" borderId="27" xfId="0" applyFont="1" applyBorder="1" applyAlignment="1">
      <alignment horizontal="justify" vertical="center" wrapText="1"/>
    </xf>
    <xf numFmtId="0" fontId="8" fillId="4" borderId="23"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98" fillId="2" borderId="43" xfId="0" applyFont="1" applyFill="1" applyBorder="1" applyAlignment="1">
      <alignment horizontal="center" vertical="center" wrapText="1"/>
    </xf>
    <xf numFmtId="0" fontId="98" fillId="2" borderId="44" xfId="0" applyFont="1" applyFill="1" applyBorder="1" applyAlignment="1">
      <alignment horizontal="center" vertical="center" wrapText="1"/>
    </xf>
    <xf numFmtId="0" fontId="22" fillId="3" borderId="38"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22" fillId="3" borderId="40"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30" xfId="0" applyFont="1" applyFill="1" applyBorder="1" applyAlignment="1">
      <alignment horizontal="left" vertical="center" wrapText="1"/>
    </xf>
    <xf numFmtId="2" fontId="8" fillId="4" borderId="21" xfId="0" applyNumberFormat="1" applyFont="1" applyFill="1" applyBorder="1" applyAlignment="1">
      <alignment horizontal="left" vertical="center" wrapText="1"/>
    </xf>
    <xf numFmtId="2" fontId="8" fillId="4" borderId="22" xfId="0" applyNumberFormat="1"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22" fillId="3" borderId="32" xfId="0" applyFont="1" applyFill="1" applyBorder="1" applyAlignment="1">
      <alignment horizontal="right" vertical="center" wrapText="1" indent="3"/>
    </xf>
    <xf numFmtId="0" fontId="22" fillId="3" borderId="33" xfId="0" applyFont="1" applyFill="1" applyBorder="1" applyAlignment="1">
      <alignment horizontal="right" vertical="center" wrapText="1" indent="3"/>
    </xf>
    <xf numFmtId="0" fontId="22" fillId="3" borderId="35" xfId="0" applyFont="1" applyFill="1" applyBorder="1" applyAlignment="1">
      <alignment horizontal="right" vertical="center" wrapText="1" indent="3"/>
    </xf>
    <xf numFmtId="2" fontId="8" fillId="4" borderId="31" xfId="0" applyNumberFormat="1" applyFont="1" applyFill="1" applyBorder="1" applyAlignment="1">
      <alignment horizontal="left" vertical="center" wrapText="1"/>
    </xf>
    <xf numFmtId="0" fontId="8" fillId="4" borderId="31" xfId="0" applyFont="1" applyFill="1" applyBorder="1" applyAlignment="1">
      <alignment horizontal="left"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49" xfId="0" applyFont="1" applyBorder="1" applyAlignment="1">
      <alignment horizontal="center" vertical="center" wrapText="1"/>
    </xf>
    <xf numFmtId="0" fontId="18" fillId="0" borderId="74"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75" xfId="0" applyFont="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22" fillId="3" borderId="32"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35"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18" fillId="0" borderId="9"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0" fillId="4" borderId="24" xfId="0"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0" xfId="0" applyFont="1" applyFill="1" applyBorder="1" applyAlignment="1">
      <alignment horizontal="left" vertical="center" wrapText="1"/>
    </xf>
    <xf numFmtId="0" fontId="24" fillId="2" borderId="43" xfId="0" applyFont="1" applyFill="1" applyBorder="1" applyAlignment="1">
      <alignment horizontal="center" vertical="center" wrapText="1"/>
    </xf>
    <xf numFmtId="0" fontId="24" fillId="2" borderId="44" xfId="0" applyFont="1" applyFill="1" applyBorder="1" applyAlignment="1">
      <alignment horizontal="center" vertical="center" wrapText="1"/>
    </xf>
    <xf numFmtId="2" fontId="1" fillId="4" borderId="21" xfId="0" applyNumberFormat="1" applyFont="1" applyFill="1" applyBorder="1" applyAlignment="1">
      <alignment horizontal="left" vertical="center" wrapText="1"/>
    </xf>
    <xf numFmtId="2" fontId="1" fillId="4" borderId="22" xfId="0" applyNumberFormat="1"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6" fillId="4" borderId="24" xfId="0" applyFont="1" applyFill="1" applyBorder="1" applyAlignment="1">
      <alignment horizontal="left" vertical="center" wrapText="1"/>
    </xf>
  </cellXfs>
  <cellStyles count="822">
    <cellStyle name="_311204 F&amp;S committment report" xfId="2" xr:uid="{27AC7216-21D0-4E98-9536-C274F94000FB}"/>
    <cellStyle name="_Angsana" xfId="3" xr:uid="{F415E242-D331-44F6-9CBF-CCA9301F98A0}"/>
    <cellStyle name="_AUSTIN" xfId="4" xr:uid="{F4FE87F9-D1AF-42EE-8808-DC3E66367FE1}"/>
    <cellStyle name="_Aztec" xfId="5" xr:uid="{5EE36D0A-C242-46C5-AF3F-FF4D5BBFFC66}"/>
    <cellStyle name="_Aztec-revised" xfId="6" xr:uid="{D9C59730-DA75-46E7-A0D3-FFA9BFF9D66B}"/>
    <cellStyle name="_BOB - Mumbai 17.06.05" xfId="7" xr:uid="{E3F20F36-7012-49C4-A381-8054404EB3A9}"/>
    <cellStyle name="_BOQ-Fire Alarm" xfId="8" xr:uid="{7E117042-3BF0-4F41-9D81-BB6E3B2981B8}"/>
    <cellStyle name="_BOQ-FIRE EXTINGUSHERS" xfId="9" xr:uid="{815AC9C1-AC20-49FA-B9CB-9776E00D9635}"/>
    <cellStyle name="_Colombia Asia_30.12.06" xfId="10" xr:uid="{8974AEF7-2415-4956-B5CD-817BD3D951B8}"/>
    <cellStyle name="_Columbia - patiyala - FHS - 03.02.07" xfId="11" xr:uid="{FB0F67A2-2344-4BC1-9CE7-C244028D0C3D}"/>
    <cellStyle name="_Copy of Goa Facility" xfId="12" xr:uid="{665FE399-9CF9-456D-B9A9-011ECB099E71}"/>
    <cellStyle name="_Copy of Goa Facility 2" xfId="534" xr:uid="{AE7B6B7A-1566-4B46-83C2-B40005B2740C}"/>
    <cellStyle name="_Copy of Goa Facility 3" xfId="606" xr:uid="{48B75C39-072D-48EE-BFEA-F4B7AEDBCEE2}"/>
    <cellStyle name="_Copy of Goa Facility 4" xfId="678" xr:uid="{465B4E45-10FE-4638-B4C9-1029B96018F0}"/>
    <cellStyle name="_Copy of Goa Facility 5" xfId="750" xr:uid="{43ABE1D5-D830-4B46-A1C5-6B168DFE998F}"/>
    <cellStyle name="_Edifice-sutherland" xfId="13" xr:uid="{7C4A4A6A-719E-425B-8190-B9F8382746C5}"/>
    <cellStyle name="_Edifice-sutherland_Marching W Q (2)" xfId="14" xr:uid="{6B026814-1614-4D6D-8811-FEA2A29B21A5}"/>
    <cellStyle name="_Edifice-sutherland_Marching W Q (3)" xfId="15" xr:uid="{77DC5212-385D-4332-97F3-FBB34658499A}"/>
    <cellStyle name="_Google" xfId="16" xr:uid="{E9548FFA-7A26-489A-8174-766F15C7DE79}"/>
    <cellStyle name="_Google_Marching W Q (2)" xfId="17" xr:uid="{C1189957-0721-4AB0-AD5A-82137A828F99}"/>
    <cellStyle name="_Google_Marching W Q (3)" xfId="18" xr:uid="{6450E6A4-1CEF-4CF1-95A0-11E57F33C6AE}"/>
    <cellStyle name="_H.P. - Brigade Hul-Kul-Bills" xfId="19" xr:uid="{F89B526C-3CAB-4A00-83D1-46E69D555090}"/>
    <cellStyle name="_Intelenet-Spk - 01.08.06.R2(Increase 10%)" xfId="20" xr:uid="{E0909CEE-836A-4A63-A54F-7004CA8D079A}"/>
    <cellStyle name="_Mantri - Revised" xfId="21" xr:uid="{35655B48-5F32-446F-87C5-A5E98C7D27D8}"/>
    <cellStyle name="_Mantri - Revised Bill" xfId="22" xr:uid="{872D4887-97FB-4A84-8777-7D15DB8C1ECE}"/>
    <cellStyle name="_Ocwen - 1" xfId="23" xr:uid="{A9FE1118-0408-471C-B12F-50C871E7CF65}"/>
    <cellStyle name="_Ocwen - 1_Marching W Q (2)" xfId="24" xr:uid="{4B9684A6-D2CF-4567-9365-2829164FF184}"/>
    <cellStyle name="_Ocwen - 1_Marching W Q (3)" xfId="25" xr:uid="{9C2D0CFE-52CE-48CB-A6BC-42C8421DDCA7}"/>
    <cellStyle name="_Ocwen - Ñ" xfId="26" xr:uid="{CFB82F5F-6B3A-4DE9-A673-F008BADD0E15}"/>
    <cellStyle name="_Ocwen - Ñ_Marching W Q (2)" xfId="27" xr:uid="{6D4E4783-2100-45F3-ADA3-1301CCDD0902}"/>
    <cellStyle name="_Ocwen - Ñ_Marching W Q (3)" xfId="28" xr:uid="{ABAA92C9-3850-48AE-AAA0-D83F6D988876}"/>
    <cellStyle name="_Ocwen Financial Solutions1" xfId="29" xr:uid="{7FEA5134-6323-4872-81B6-2E7BFE57787A}"/>
    <cellStyle name="_Offer- W.S insulator-CCTV 12.12.2008" xfId="30" xr:uid="{D5388056-6671-4333-BB29-886401947218}"/>
    <cellStyle name="_Prestige - HP Campus" xfId="31" xr:uid="{A81D6F48-9427-44CC-BB15-833A46E4DDCC}"/>
    <cellStyle name="_Prestige Corporate Office" xfId="32" xr:uid="{BC06B30E-C735-4E57-BCCE-7DC6366DACA7}"/>
    <cellStyle name="_Prestige Corporate Office - BOQ" xfId="33" xr:uid="{6AEDB3E1-4E11-45A7-B6D2-86050B8E7847}"/>
    <cellStyle name="_Prestige Corporate Office - BOQ_Marching W Q (2)" xfId="34" xr:uid="{DF845880-D94D-4370-9A55-6563B9E6AB5A}"/>
    <cellStyle name="_Prestige Corporate Office - BOQ_Marching W Q (3)" xfId="35" xr:uid="{32447E58-01AF-4588-B7E0-0174EDCEF4DC}"/>
    <cellStyle name="_Prestige Corporate Office - Tender Bill" xfId="36" xr:uid="{AD2F6979-E830-45AC-AF74-03296B564673}"/>
    <cellStyle name="_RMZ  Futura" xfId="37" xr:uid="{379B506F-DBC5-4A5D-A546-0BA737B3B6D8}"/>
    <cellStyle name="_RMZ BOQ OFF" xfId="38" xr:uid="{E263B877-EF54-480D-8357-B558315073AD}"/>
    <cellStyle name="_RMZ BOQ OFF_Marching W Q (2)" xfId="39" xr:uid="{D9A33F46-739E-4B10-88FB-DAD926AB12FA}"/>
    <cellStyle name="_RMZ BOQ OFF_Marching W Q (3)" xfId="40" xr:uid="{672DD9CE-44D2-4040-BAA0-BA1070482CBB}"/>
    <cellStyle name="_rmz I floor" xfId="41" xr:uid="{EDCD9711-5A91-43E3-AF69-704E7BEC69D4}"/>
    <cellStyle name="_RMZ Millenia Buisness Park mail-27.09.06-R1" xfId="42" xr:uid="{515A344A-8966-4544-94F3-06B98CB1AA77}"/>
    <cellStyle name="_RMZ Millenia Buisness Park mail-27.09.06-R1 2" xfId="535" xr:uid="{90C2B0E5-AFCF-4E9D-8C99-F9DCCE12C172}"/>
    <cellStyle name="_RMZ Millenia Buisness Park mail-27.09.06-R1 3" xfId="607" xr:uid="{2C025E83-D7DB-41DE-9E8E-C9CE43211976}"/>
    <cellStyle name="_RMZ Millenia Buisness Park mail-27.09.06-R1 4" xfId="679" xr:uid="{FF456BC8-D3BC-4147-A1F1-3F6173A6FE7E}"/>
    <cellStyle name="_RMZ Millenia Buisness Park mail-27.09.06-R1 5" xfId="751" xr:uid="{F12AF99A-4EEB-448B-A75A-B215F1117647}"/>
    <cellStyle name="_S.G. Software" xfId="43" xr:uid="{2F5DE60D-5C02-40E3-B4E5-110C8DC379B2}"/>
    <cellStyle name="_S.G. Software - BOQ" xfId="44" xr:uid="{5E5CB796-8D98-4547-8DC2-1683FC190DDD}"/>
    <cellStyle name="_SIPCOT IT park-Siruseri-FHS-22.01.2007" xfId="45" xr:uid="{03C44FEC-00E2-4675-A4D5-5D7873F8F678}"/>
    <cellStyle name="_Sutherland Technologies 21.10.05" xfId="46" xr:uid="{BCD432CA-E61E-43CF-AD0A-C8BB7EDF8149}"/>
    <cellStyle name="_Sutherland Technologies 21.10.05 2" xfId="536" xr:uid="{C2C2032E-9515-49AB-BA9C-56EDC9FEAB59}"/>
    <cellStyle name="_Sutherland Technologies 21.10.05 3" xfId="608" xr:uid="{2A635532-B0D2-4C11-A34F-73C07BAE22D5}"/>
    <cellStyle name="_Sutherland Technologies 21.10.05 4" xfId="680" xr:uid="{9A1423C6-DDCE-4056-8748-66088F6B8B8E}"/>
    <cellStyle name="_Sutherland Technologies 21.10.05 5" xfId="752" xr:uid="{B41A7F3C-2221-4562-9B78-F6EDDAE3D034}"/>
    <cellStyle name="_TECIL_HSBC_Blr_FirstCutBom 010807" xfId="47" xr:uid="{3F743EDD-79DB-4445-81C6-666B4588397B}"/>
    <cellStyle name="_Verisign" xfId="48" xr:uid="{F97DC202-C044-4349-8E33-F93F40673AD4}"/>
    <cellStyle name="_Vysya Bank - Mittal Towers" xfId="49" xr:uid="{CBE79F88-C5A0-49A5-A2A8-7BFF6485563E}"/>
    <cellStyle name="0,0_x000a__x000a_NA_x000a__x000a_" xfId="50" xr:uid="{026A1D06-CDB7-4FA0-88FB-A905E88F8396}"/>
    <cellStyle name="0,0_x000a__x000a_NA_x000a__x000a_ 2" xfId="51" xr:uid="{AD46AD9E-9DAA-4D66-A589-665456E827FB}"/>
    <cellStyle name="0,0_x000d__x000a_NA_x000d__x000a_" xfId="52" xr:uid="{4472C1E2-7474-468B-8C98-8379F7402D59}"/>
    <cellStyle name="0,0_x000d__x000a_NA_x000d__x000a_ 10" xfId="53" xr:uid="{BDD6F764-A480-4DBF-B749-3CC6E5094D81}"/>
    <cellStyle name="0,0_x000d__x000a_NA_x000d__x000a_ 2" xfId="54" xr:uid="{EB3042A9-AFD6-42B1-B68C-DD5EAB4A43DD}"/>
    <cellStyle name="0,0_x000d__x000a_NA_x000d__x000a_ 3" xfId="55" xr:uid="{8E01B08E-D803-4852-A06E-9FCF8BC11CEF}"/>
    <cellStyle name="0,0_x000d__x000d_NA_x000d__x000d_" xfId="56" xr:uid="{AB9A951D-B008-43C7-B1B8-3A1583428BF9}"/>
    <cellStyle name="20% - Accent1 2" xfId="57" xr:uid="{C6B4A46C-C15F-43F7-8350-8B601D5A5EA4}"/>
    <cellStyle name="20% - Accent1 3" xfId="58" xr:uid="{38527812-72B7-4450-95F8-7B99B8984205}"/>
    <cellStyle name="20% - Accent2 2" xfId="59" xr:uid="{32A3FCE2-EE62-4205-9CF8-409F66199207}"/>
    <cellStyle name="20% - Accent2 3" xfId="60" xr:uid="{E81468C0-A052-4A0A-9FA5-B6AC3D86C0CF}"/>
    <cellStyle name="20% - Accent3 2" xfId="61" xr:uid="{8DCFFE53-B795-41B5-AA80-A08897361141}"/>
    <cellStyle name="20% - Accent3 3" xfId="62" xr:uid="{0FD08F82-88E9-4806-B398-014A5D659B3F}"/>
    <cellStyle name="20% - Accent4 2" xfId="63" xr:uid="{D9921D90-440C-426D-BFDA-8E3867D21E1A}"/>
    <cellStyle name="20% - Accent4 3" xfId="64" xr:uid="{8B808F5F-E6B9-4970-8975-E7A482692EB6}"/>
    <cellStyle name="20% - Accent5 2" xfId="65" xr:uid="{FEB637A0-A257-4F64-A5DD-75ADBD7F50E9}"/>
    <cellStyle name="20% - Accent5 3" xfId="66" xr:uid="{47B94983-6FC4-4FA8-9933-258DA497551A}"/>
    <cellStyle name="20% - Accent6 2" xfId="67" xr:uid="{C83BF91C-359B-43D9-8EA7-866A60CF0FBB}"/>
    <cellStyle name="20% - Accent6 3" xfId="68" xr:uid="{CF3C5A8E-1E22-40C1-A0D3-07457FB0A5C5}"/>
    <cellStyle name="40% - Accent1 2" xfId="69" xr:uid="{E6F66D08-C6D2-456A-87D4-88BDE69A93E5}"/>
    <cellStyle name="40% - Accent1 3" xfId="70" xr:uid="{2D39A31F-DB7B-4D29-9646-5C822068C6CE}"/>
    <cellStyle name="40% - Accent2 2" xfId="71" xr:uid="{B89EB94D-229F-43EF-B9FC-AAAFDCABB02D}"/>
    <cellStyle name="40% - Accent2 3" xfId="72" xr:uid="{AF6B889D-F0DD-4108-ACE0-30B068E004D3}"/>
    <cellStyle name="40% - Accent3 2" xfId="73" xr:uid="{FA10B516-68FE-4815-AA7F-1008631A09B8}"/>
    <cellStyle name="40% - Accent3 3" xfId="74" xr:uid="{A1FF8693-999D-4522-B787-A4E8CDB1EDED}"/>
    <cellStyle name="40% - Accent4 2" xfId="75" xr:uid="{FBE22532-3506-4B41-916F-0E50F8CED50F}"/>
    <cellStyle name="40% - Accent4 3" xfId="76" xr:uid="{CBA338A9-5132-4F40-ADF1-412AF10E65C9}"/>
    <cellStyle name="40% - Accent5 2" xfId="77" xr:uid="{DA50AC60-F4B2-4C68-A7BD-045A3252575E}"/>
    <cellStyle name="40% - Accent5 3" xfId="78" xr:uid="{49F96CB5-654B-4FC2-ACC5-79513EE63336}"/>
    <cellStyle name="40% - Accent6 2" xfId="79" xr:uid="{1489C068-7666-443A-B651-3F4DDB63FB7A}"/>
    <cellStyle name="40% - Accent6 3" xfId="80" xr:uid="{0037CA78-2067-462D-84A3-1924C0A29867}"/>
    <cellStyle name="60% - Accent1 2" xfId="81" xr:uid="{82151389-C1FF-45AA-BEA4-ADACE7A0F746}"/>
    <cellStyle name="60% - Accent1 3" xfId="82" xr:uid="{C601DC0B-BEC0-4784-916A-9AEFE5BA2EFA}"/>
    <cellStyle name="60% - Accent2 2" xfId="83" xr:uid="{B4EFF65A-FE12-4F28-B55F-6AACFC49C3AD}"/>
    <cellStyle name="60% - Accent2 3" xfId="84" xr:uid="{FE14655B-5DEE-4376-99D9-B0D276CB3281}"/>
    <cellStyle name="60% - Accent3 2" xfId="85" xr:uid="{D17A292E-A9EB-4410-8A1E-B1BC50DCD229}"/>
    <cellStyle name="60% - Accent3 3" xfId="86" xr:uid="{E1FB26D2-58C6-436B-9C9F-81AC32276126}"/>
    <cellStyle name="60% - Accent4 2" xfId="87" xr:uid="{6E536E55-958E-41CA-BF5B-CF21ECBFEBB5}"/>
    <cellStyle name="60% - Accent4 3" xfId="88" xr:uid="{17E5C1A5-54DD-4137-8958-B067F9FC70D1}"/>
    <cellStyle name="60% - Accent5 2" xfId="89" xr:uid="{508FB8B4-FA0C-4E4F-87DC-5487D156047B}"/>
    <cellStyle name="60% - Accent5 3" xfId="90" xr:uid="{AB76A533-C34C-49DC-A931-4B1C2A4E0BEA}"/>
    <cellStyle name="60% - Accent6 2" xfId="91" xr:uid="{E794D0ED-EB5F-4C12-805F-15449D91B7DB}"/>
    <cellStyle name="60% - Accent6 3" xfId="92" xr:uid="{08AB6A4B-B866-48E8-9A7C-A5FE0A698AA7}"/>
    <cellStyle name="75" xfId="93" xr:uid="{FC31F363-88A8-436E-AE7E-FD1C7EFF5450}"/>
    <cellStyle name="Accent1 2" xfId="94" xr:uid="{D70E7A4E-93D4-4440-9D8F-C0E9E6CECC92}"/>
    <cellStyle name="Accent1 3" xfId="95" xr:uid="{E2498EAD-F7D7-4138-BEC6-06003629ED0E}"/>
    <cellStyle name="Accent2 2" xfId="96" xr:uid="{8759C409-3133-4E7F-BB82-32CEEB5FC088}"/>
    <cellStyle name="Accent2 3" xfId="97" xr:uid="{2D064C53-C88E-4E4D-8563-0DA7ADAF886C}"/>
    <cellStyle name="Accent3 2" xfId="98" xr:uid="{386E0580-3D11-4208-8BE0-A12CE35FBEBF}"/>
    <cellStyle name="Accent3 3" xfId="99" xr:uid="{62CE9BA0-CABC-4509-8780-59F6275FBC15}"/>
    <cellStyle name="Accent4 2" xfId="100" xr:uid="{93E264DF-C6EE-482C-B56F-7D91C690AA79}"/>
    <cellStyle name="Accent4 3" xfId="101" xr:uid="{F55CB9D0-C40E-402A-9492-FE8F45BC60FB}"/>
    <cellStyle name="Accent5 2" xfId="102" xr:uid="{CFD841A2-5BB7-489B-9943-D7FCF174B181}"/>
    <cellStyle name="Accent5 3" xfId="103" xr:uid="{4CCFFBD8-AF19-41B7-9072-F2CF43F8800E}"/>
    <cellStyle name="Accent6 2" xfId="104" xr:uid="{26F563F3-0B02-4CAA-981C-0ECD1D0537CB}"/>
    <cellStyle name="Accent6 3" xfId="105" xr:uid="{CB2F29C3-293E-4839-BC45-B788AA944D23}"/>
    <cellStyle name="ÅëÈ­ [0]_±âÅ¸" xfId="106" xr:uid="{8CBF550C-BB19-4BD9-8103-30588C727738}"/>
    <cellStyle name="ÅëÈ­_±âÅ¸" xfId="107" xr:uid="{18C21BF3-15D5-49D6-B6BD-481D347FE9D1}"/>
    <cellStyle name="Arial1 - Style1" xfId="108" xr:uid="{7E47D2B7-1BAE-4E0C-B62A-F5409422B74F}"/>
    <cellStyle name="Arial1 - Style2" xfId="109" xr:uid="{E72CBAF0-8EB4-4D6C-AA69-0F2EA768AC91}"/>
    <cellStyle name="Arial10" xfId="110" xr:uid="{97FE66A9-FA52-4A5C-B216-2D97F4DEF3E0}"/>
    <cellStyle name="ÄÞ¸¶ [0]_±âÅ¸" xfId="111" xr:uid="{7BCC2DD6-D355-46D9-9296-4AAC86C408A5}"/>
    <cellStyle name="ÄÞ¸¶_±âÅ¸" xfId="112" xr:uid="{BFA02315-B924-412A-8187-428D0F4F9BE7}"/>
    <cellStyle name="b1x" xfId="113" xr:uid="{F879CE9F-7B54-421B-8E76-1BE528F76BD8}"/>
    <cellStyle name="Bad 2" xfId="114" xr:uid="{D61F90DC-EF9A-493C-AD7E-D89FEC24E64E}"/>
    <cellStyle name="Bad 3" xfId="115" xr:uid="{ACDF3A8C-1C07-4D42-AC53-60B864EADC95}"/>
    <cellStyle name="Bad 4" xfId="116" xr:uid="{E6BAD82F-758F-4F83-9413-D0573888FB60}"/>
    <cellStyle name="Body" xfId="117" xr:uid="{D69E277D-3CAE-4757-A5A7-2A06171F45BB}"/>
    <cellStyle name="Ç¥ÁØ_¿¬°£´©°è¿¹»ó" xfId="118" xr:uid="{3865848D-F85C-4404-B4A0-FF8815AF5392}"/>
    <cellStyle name="Calc Currency (0)" xfId="119" xr:uid="{97BC73E3-40C6-483D-8A6E-7364EA3B92BD}"/>
    <cellStyle name="Calculation 2" xfId="120" xr:uid="{22676964-2C39-41B9-BFDE-978ACCECDAD3}"/>
    <cellStyle name="Calculation 3" xfId="121" xr:uid="{C4E8D6AC-97FB-4173-90D8-0F681CC12B55}"/>
    <cellStyle name="Check Cell 2" xfId="122" xr:uid="{3C211892-4120-4F35-9E15-DCB85C9767A0}"/>
    <cellStyle name="Check Cell 3" xfId="123" xr:uid="{589ACCEB-EE7A-4652-92B1-077B8047DE2D}"/>
    <cellStyle name="Comma" xfId="1" builtinId="3"/>
    <cellStyle name="Comma  - Style1" xfId="124" xr:uid="{8FF5C50B-DC5E-48E7-B430-F4D495393FA5}"/>
    <cellStyle name="Comma  - Style2" xfId="125" xr:uid="{A3869E16-FD95-4D31-9FA1-3BE000320BA0}"/>
    <cellStyle name="Comma  - Style3" xfId="126" xr:uid="{DBFCE73E-7ED7-4916-A589-5816B64DEF4E}"/>
    <cellStyle name="Comma  - Style4" xfId="127" xr:uid="{13597E7B-A9E1-4011-80CE-780C8E8B5DF0}"/>
    <cellStyle name="Comma  - Style5" xfId="128" xr:uid="{75CC4516-0D59-49F8-A0E2-B33F020877A8}"/>
    <cellStyle name="Comma  - Style6" xfId="129" xr:uid="{838C79F5-1406-4773-B54A-491690F3418B}"/>
    <cellStyle name="Comma  - Style7" xfId="130" xr:uid="{B10EEB8C-F2BC-4B4C-82F5-746EF5A5AD42}"/>
    <cellStyle name="Comma  - Style8" xfId="131" xr:uid="{5B808D70-4682-4A18-AEC3-5CC284767DB4}"/>
    <cellStyle name="Comma 10" xfId="132" xr:uid="{03E2F872-E8B7-4AB6-9169-0393AED4E86B}"/>
    <cellStyle name="Comma 10 2" xfId="133" xr:uid="{28CBF343-1553-4E98-B526-E18D3C2932A7}"/>
    <cellStyle name="Comma 10 2 2" xfId="134" xr:uid="{5E5BDCEA-BF15-4C40-BDEC-20E12F5E7CCF}"/>
    <cellStyle name="Comma 10 2 2 2" xfId="537" xr:uid="{FF7B93F7-8C77-423A-A238-92BE0428522C}"/>
    <cellStyle name="Comma 10 2 2 3" xfId="609" xr:uid="{524B5FF9-6E01-47AE-B16F-BC3E98F017B1}"/>
    <cellStyle name="Comma 10 2 2 4" xfId="681" xr:uid="{7FD31D78-DE67-48AF-99F7-6C86070C7B3D}"/>
    <cellStyle name="Comma 10 2 2 5" xfId="753" xr:uid="{282592A1-5E69-4D1F-B287-D72F16766EE6}"/>
    <cellStyle name="Comma 10 2 3" xfId="135" xr:uid="{3228698B-B16B-450D-BCD4-83C1BFF110A3}"/>
    <cellStyle name="Comma 10 2 3 2" xfId="538" xr:uid="{612ACC8F-9E0F-48AC-8B23-3FE60BB531E8}"/>
    <cellStyle name="Comma 10 2 3 3" xfId="610" xr:uid="{C137E3AD-2DC3-4026-A897-3F7DED488B6A}"/>
    <cellStyle name="Comma 10 2 3 4" xfId="682" xr:uid="{A70C4411-CF25-49BA-8214-3046929F2D4F}"/>
    <cellStyle name="Comma 10 2 3 5" xfId="754" xr:uid="{35DE35B7-5507-41B4-8495-BFCB1AFA3443}"/>
    <cellStyle name="Comma 10 3" xfId="136" xr:uid="{32D23385-A5A1-419F-945C-0ADCCCDF3D8E}"/>
    <cellStyle name="Comma 10 3 2" xfId="539" xr:uid="{B5A6D078-D6E4-47EB-8AE0-C03680FBBB99}"/>
    <cellStyle name="Comma 10 3 3" xfId="611" xr:uid="{D0BFD8A2-EF01-46F3-A24A-DE02ECAC70D4}"/>
    <cellStyle name="Comma 10 3 4" xfId="683" xr:uid="{3B771485-5A94-43FD-81C0-DAF5FF2D0C48}"/>
    <cellStyle name="Comma 10 3 5" xfId="755" xr:uid="{24951074-3C34-4347-876E-7DA0DE099A7C}"/>
    <cellStyle name="Comma 10_Door Shutter- Analysis" xfId="137" xr:uid="{6BE81A2E-FBD2-4D89-9229-C4A735628F44}"/>
    <cellStyle name="Comma 11" xfId="138" xr:uid="{EE20AAF8-03E0-4FBE-A8E0-B0C4901A29ED}"/>
    <cellStyle name="Comma 12" xfId="139" xr:uid="{6265AEE1-00EE-4D13-AEA8-894B92DE0AF0}"/>
    <cellStyle name="Comma 13" xfId="140" xr:uid="{AC7CA66E-3FA1-407E-A780-36AF07A6F3F6}"/>
    <cellStyle name="Comma 13 2" xfId="540" xr:uid="{A80F338C-FF41-49EB-96C7-9C487A1F76BC}"/>
    <cellStyle name="Comma 13 3" xfId="612" xr:uid="{3B3A3D78-571B-4787-92D7-BF5D9CEF9C30}"/>
    <cellStyle name="Comma 13 4" xfId="684" xr:uid="{5EF96B51-5428-4664-8D6B-A545612A5F91}"/>
    <cellStyle name="Comma 13 5" xfId="756" xr:uid="{D10370CE-1745-448A-BC4A-26CAFFF00C2E}"/>
    <cellStyle name="Comma 14" xfId="141" xr:uid="{D2819532-ED84-48CF-AA3D-6C01E62A3820}"/>
    <cellStyle name="Comma 15" xfId="142" xr:uid="{7F5FAD00-85DD-4447-B080-31D53C22307E}"/>
    <cellStyle name="Comma 15 2" xfId="541" xr:uid="{3CDC0075-B792-49A1-B3B6-ED03F55506C9}"/>
    <cellStyle name="Comma 15 3" xfId="143" xr:uid="{A2EEBDA4-1C9D-42AC-8C6F-DA36DAEDA665}"/>
    <cellStyle name="Comma 15 3 2" xfId="542" xr:uid="{299CC1E8-8B4A-49FD-A101-C099637E47BA}"/>
    <cellStyle name="Comma 15 3 3" xfId="614" xr:uid="{BFD02100-0FEA-47B3-9DE8-687B29033601}"/>
    <cellStyle name="Comma 15 3 4" xfId="686" xr:uid="{80E57D91-52FE-4185-A4A3-6966579DBF83}"/>
    <cellStyle name="Comma 15 3 5" xfId="758" xr:uid="{38372322-B15A-4DBB-A907-9D8100C94A33}"/>
    <cellStyle name="Comma 15 4" xfId="613" xr:uid="{1F004694-13A6-4238-941E-06A863407020}"/>
    <cellStyle name="Comma 15 5" xfId="685" xr:uid="{DAC8EFAC-68A8-4605-ACEC-EB81A3A4487D}"/>
    <cellStyle name="Comma 15 6" xfId="757" xr:uid="{D56AA364-4396-4410-8ABA-B3C62CDF8A6D}"/>
    <cellStyle name="Comma 16" xfId="144" xr:uid="{60724D75-C8F2-45AF-B657-435763ED2D83}"/>
    <cellStyle name="Comma 16 3" xfId="145" xr:uid="{A5AD9209-E765-4AFF-8E41-8FCF30A7C599}"/>
    <cellStyle name="Comma 16 3 2" xfId="543" xr:uid="{E8360B99-04A6-4864-84D6-CD7DED8F353F}"/>
    <cellStyle name="Comma 16 3 3" xfId="615" xr:uid="{1E15A9D4-9FF4-48BC-959F-AB4C5194AFC8}"/>
    <cellStyle name="Comma 16 3 4" xfId="687" xr:uid="{E06804A5-63DC-4EA8-961C-CDEB2F28E5CA}"/>
    <cellStyle name="Comma 16 3 5" xfId="759" xr:uid="{5DBE8B79-18F8-4572-8771-BCAEDF4CA978}"/>
    <cellStyle name="Comma 17" xfId="146" xr:uid="{B69E6853-80B0-4216-A928-799CDC7D8A0B}"/>
    <cellStyle name="Comma 17 2" xfId="147" xr:uid="{EF0C3C09-87C7-4E58-81AD-5E0CE4265C90}"/>
    <cellStyle name="Comma 17 2 2" xfId="544" xr:uid="{E3F50130-4D75-44F7-BA84-D165AFCDD5E5}"/>
    <cellStyle name="Comma 17 2 3" xfId="616" xr:uid="{FC0F55B9-678B-4E2F-AE67-CB730CD734BB}"/>
    <cellStyle name="Comma 17 2 4" xfId="688" xr:uid="{B8673060-1A86-4CA4-9B0A-C0B508B4E07D}"/>
    <cellStyle name="Comma 17 2 5" xfId="760" xr:uid="{4BAB1679-2F66-4A07-8C1F-E25BB4B76804}"/>
    <cellStyle name="Comma 18" xfId="148" xr:uid="{86FC416C-F5A1-42AE-8AC9-78901B197870}"/>
    <cellStyle name="Comma 19" xfId="149" xr:uid="{71F092C1-04AB-4670-95BC-18D76556CE40}"/>
    <cellStyle name="Comma 19 2" xfId="150" xr:uid="{8EE61241-2144-4E54-B3A2-FBDCECA4A1B4}"/>
    <cellStyle name="Comma 2" xfId="151" xr:uid="{F70B4DAD-BDD0-41EF-A554-F0AE8C17169D}"/>
    <cellStyle name="Comma 2 13 3" xfId="152" xr:uid="{DED5E5A7-1781-450C-88B5-40439963D3EA}"/>
    <cellStyle name="Comma 2 13 3 2" xfId="545" xr:uid="{D4BFD640-2C87-4929-92E4-E81FF83514FF}"/>
    <cellStyle name="Comma 2 13 3 3" xfId="617" xr:uid="{96891D7B-0A7F-4EFB-AA7D-772521CE9519}"/>
    <cellStyle name="Comma 2 13 3 4" xfId="689" xr:uid="{8010928A-9290-4AFD-9D01-3BF0C585605C}"/>
    <cellStyle name="Comma 2 13 3 5" xfId="761" xr:uid="{D587D6B2-927E-4E4E-A25A-C6FF02940B5B}"/>
    <cellStyle name="Comma 2 2" xfId="153" xr:uid="{788248EB-48A0-4E5E-BE6B-BBA49D90499E}"/>
    <cellStyle name="Comma 2 2 2" xfId="154" xr:uid="{E87F0A1C-1F82-47B5-9AE1-9D3A90584654}"/>
    <cellStyle name="Comma 2 2 2 2" xfId="155" xr:uid="{FD02B255-3AE6-4483-BEDC-726AAD9FDBC4}"/>
    <cellStyle name="Comma 2 2 2 2 2" xfId="547" xr:uid="{C2E9493C-3054-4CBA-AAC4-099E34BF075F}"/>
    <cellStyle name="Comma 2 2 2 2 3" xfId="619" xr:uid="{816A2291-D66E-42F4-84D7-28C0961A28F8}"/>
    <cellStyle name="Comma 2 2 2 2 4" xfId="691" xr:uid="{B428A772-10EA-411B-80FF-4D2ADC13A82A}"/>
    <cellStyle name="Comma 2 2 2 2 5" xfId="763" xr:uid="{2399E46E-84A0-4BEC-AB94-23611DD55CC5}"/>
    <cellStyle name="Comma 2 2 2 3" xfId="546" xr:uid="{D91D5CF7-D170-4B5E-9DE6-4C49CFAF5389}"/>
    <cellStyle name="Comma 2 2 2 4" xfId="618" xr:uid="{9EABD0D1-6595-4054-95AD-3D279572B2E0}"/>
    <cellStyle name="Comma 2 2 2 5" xfId="690" xr:uid="{192ACBA4-3019-419E-88B0-EB67E8583709}"/>
    <cellStyle name="Comma 2 2 2 6" xfId="762" xr:uid="{95604124-6189-4079-AF9E-BB984E07A2E5}"/>
    <cellStyle name="Comma 2 2 3" xfId="156" xr:uid="{438FD1F2-CCE1-4A75-9F85-F4B873E93A74}"/>
    <cellStyle name="Comma 2 2 3 2" xfId="548" xr:uid="{5F120117-F5DE-4B45-98DC-F4F3C9A00516}"/>
    <cellStyle name="Comma 2 2 3 3" xfId="620" xr:uid="{6A26CBDC-664E-4325-B0C1-56E1DDC39938}"/>
    <cellStyle name="Comma 2 2 3 4" xfId="692" xr:uid="{B1CEA3A8-5169-4A8B-B865-07B711E2193E}"/>
    <cellStyle name="Comma 2 2 3 5" xfId="764" xr:uid="{BCC022DC-26C9-4185-B6F8-4FAE9354CC2B}"/>
    <cellStyle name="Comma 2 2_Door Shutter- Analysis" xfId="157" xr:uid="{409F9282-0F74-48E5-9A6B-FD6E0567C8A8}"/>
    <cellStyle name="Comma 2 3" xfId="158" xr:uid="{4843DAE9-DC13-4C53-93C0-332FE81576F5}"/>
    <cellStyle name="Comma 2 3 2" xfId="159" xr:uid="{BC9B8CF1-1D6F-40DD-9CF5-1ABE820C31BD}"/>
    <cellStyle name="Comma 2 3 2 2" xfId="549" xr:uid="{C7A9CF78-EA8F-4649-A803-49CE85760A73}"/>
    <cellStyle name="Comma 2 3 2 3" xfId="621" xr:uid="{69F3BDD8-1FB4-4FE1-A50A-94FA86830366}"/>
    <cellStyle name="Comma 2 3 2 4" xfId="693" xr:uid="{933E848B-7099-4C77-8A19-8767AF96D369}"/>
    <cellStyle name="Comma 2 3 2 5" xfId="765" xr:uid="{5F81B07A-CC4C-4721-9E26-051B8B4CC843}"/>
    <cellStyle name="Comma 2 3 3" xfId="160" xr:uid="{7CFFC09A-5321-4153-824A-24DFC5D907DE}"/>
    <cellStyle name="Comma 2 3 3 2" xfId="550" xr:uid="{70C00275-1709-4232-B2BE-26C346B627E4}"/>
    <cellStyle name="Comma 2 3 3 3" xfId="622" xr:uid="{05318A4F-356E-4ED8-8F8B-28217961C919}"/>
    <cellStyle name="Comma 2 3 3 4" xfId="694" xr:uid="{3FAFFB00-FCF7-40A3-9303-D1F37FF39AA5}"/>
    <cellStyle name="Comma 2 3 3 5" xfId="766" xr:uid="{E5D97320-D2EE-4FD5-913F-703A0440B4D5}"/>
    <cellStyle name="Comma 2 3 4" xfId="161" xr:uid="{F54440EF-51AB-4FF4-B829-D07625411A7D}"/>
    <cellStyle name="Comma 2 3 5" xfId="162" xr:uid="{EFE25723-FC74-4AD3-BA08-9ED4D029465B}"/>
    <cellStyle name="Comma 2 3_Door Shutter- Analysis" xfId="163" xr:uid="{02C4D622-3E6E-49B1-9F87-0C0F8C03BF1C}"/>
    <cellStyle name="Comma 2 4" xfId="164" xr:uid="{E02B2FD1-15DE-4D8C-AEB0-F6A4415E46A5}"/>
    <cellStyle name="Comma 2 4 2" xfId="165" xr:uid="{BF63F949-E2C4-4509-8241-280EEE9D5464}"/>
    <cellStyle name="Comma 2 4 2 2" xfId="552" xr:uid="{F5C6C97C-D20E-445E-8675-1F9A04CE49E4}"/>
    <cellStyle name="Comma 2 4 2 3" xfId="624" xr:uid="{5D0216E7-B9AC-4CAA-BC08-4CF38A2D5EF1}"/>
    <cellStyle name="Comma 2 4 2 4" xfId="696" xr:uid="{0833A44F-79C3-403A-8ADB-17EDD963B2A7}"/>
    <cellStyle name="Comma 2 4 2 5" xfId="768" xr:uid="{770CB4F9-159D-4891-8D39-AE5D1AB54191}"/>
    <cellStyle name="Comma 2 4 3" xfId="166" xr:uid="{5E778E38-D29D-4767-83F1-B5F19CC324A6}"/>
    <cellStyle name="Comma 2 4 3 2" xfId="553" xr:uid="{070B1974-6009-4988-9C3A-00C873050A1F}"/>
    <cellStyle name="Comma 2 4 3 3" xfId="625" xr:uid="{1C7019AC-FC84-451B-8852-C3B9EB70A81A}"/>
    <cellStyle name="Comma 2 4 3 4" xfId="697" xr:uid="{AD9CF3EE-92FD-44D8-B5F1-3C6B7F6164E5}"/>
    <cellStyle name="Comma 2 4 3 5" xfId="769" xr:uid="{AB46F31F-6D1C-44E0-9736-8E06F9EF2100}"/>
    <cellStyle name="Comma 2 4 4" xfId="167" xr:uid="{1FDC43C4-A696-4EBA-8219-CD60CD5AB64F}"/>
    <cellStyle name="Comma 2 4 5" xfId="551" xr:uid="{82C3621E-1D2B-4CF4-9953-0A6A6A9C1BB6}"/>
    <cellStyle name="Comma 2 4 6" xfId="623" xr:uid="{13770819-2463-4E12-A2C4-8A5646BC904E}"/>
    <cellStyle name="Comma 2 4 7" xfId="695" xr:uid="{55853E77-0A8C-4EB4-83FA-893A408BCF51}"/>
    <cellStyle name="Comma 2 4 8" xfId="767" xr:uid="{87421EC6-D851-4EF1-83F0-358D9E0BBA23}"/>
    <cellStyle name="Comma 2 4_Door Shutter- Analysis" xfId="168" xr:uid="{9B55C726-C9D7-4489-BE51-6FC0DC15D25D}"/>
    <cellStyle name="Comma 2 5" xfId="169" xr:uid="{5C42B939-14D1-4228-8823-D76EDB12D66B}"/>
    <cellStyle name="Comma 2 6" xfId="170" xr:uid="{96913AAC-3DD5-4DB3-9248-879901E5D8F9}"/>
    <cellStyle name="Comma 2 6 2" xfId="554" xr:uid="{F9A04A55-F66B-47A7-B5AA-1AEEDC7522BB}"/>
    <cellStyle name="Comma 2 6 2 3 2" xfId="171" xr:uid="{C067D0ED-A2C7-41FA-9A80-89EA70FE569F}"/>
    <cellStyle name="Comma 2 6 2 3 2 2" xfId="555" xr:uid="{4DE504A9-C273-4992-9DBA-436456FD9CEC}"/>
    <cellStyle name="Comma 2 6 2 3 2 3" xfId="627" xr:uid="{AC06D4A3-F38A-4CBB-AE84-1F818933123D}"/>
    <cellStyle name="Comma 2 6 2 3 2 4" xfId="699" xr:uid="{F6DB4E74-E59B-4C23-8D6D-FE81F60D3B44}"/>
    <cellStyle name="Comma 2 6 2 3 2 5" xfId="771" xr:uid="{D38375FC-C8E4-4DD5-BBA3-6DDBC0216BA7}"/>
    <cellStyle name="Comma 2 6 3" xfId="626" xr:uid="{6B1110D4-F87D-47D8-85FF-8FAB694D1FD7}"/>
    <cellStyle name="Comma 2 6 4" xfId="698" xr:uid="{FF7357C2-2AC6-4ABE-B921-179AE2C27BDB}"/>
    <cellStyle name="Comma 2 6 5" xfId="770" xr:uid="{138DC354-4FF9-4AF5-AE49-AAA73A36B1A1}"/>
    <cellStyle name="Comma 2 7" xfId="172" xr:uid="{F7E88B3C-3E22-48C0-9B1E-41BF2AA6FF85}"/>
    <cellStyle name="Comma 2 7 2" xfId="556" xr:uid="{19B786C4-2D0C-4F78-AC2A-3BBE1893503C}"/>
    <cellStyle name="Comma 2 7 3" xfId="628" xr:uid="{0F774B43-88B3-4D6C-9F62-3D8710C62419}"/>
    <cellStyle name="Comma 2 7 4" xfId="700" xr:uid="{B2AD3F87-A61F-4621-AEE1-DDC8C7C42892}"/>
    <cellStyle name="Comma 2 7 5" xfId="772" xr:uid="{9F261134-1C90-4CA9-8756-9E60DBF17656}"/>
    <cellStyle name="Comma 20" xfId="173" xr:uid="{34AB439A-DF15-408B-8DF1-8A778F39BCAF}"/>
    <cellStyle name="Comma 20 2" xfId="557" xr:uid="{245CA1D9-D87B-4BFB-A274-3A1CFB2F6C7C}"/>
    <cellStyle name="Comma 20 3" xfId="629" xr:uid="{8CE11277-734F-4155-9D84-209A29187059}"/>
    <cellStyle name="Comma 20 4" xfId="701" xr:uid="{103DC5D1-BC53-4758-BFBF-AC4C55C99015}"/>
    <cellStyle name="Comma 20 5" xfId="773" xr:uid="{6975CCE6-843D-4A44-8099-C9CF05AD8A66}"/>
    <cellStyle name="Comma 21" xfId="174" xr:uid="{E621C599-4D25-4A61-96FC-E6CA3F7FB302}"/>
    <cellStyle name="Comma 21 2" xfId="558" xr:uid="{BCAFB22F-BBAC-4924-977F-6F2D54301DB4}"/>
    <cellStyle name="Comma 21 3" xfId="630" xr:uid="{747B4D6B-6A03-4605-9DC9-ED06F415D848}"/>
    <cellStyle name="Comma 21 4" xfId="702" xr:uid="{C3CB1142-198C-40BF-B6CB-C08F05B61F00}"/>
    <cellStyle name="Comma 21 5" xfId="774" xr:uid="{96929C12-51A1-487D-83C9-45ED27D79BB8}"/>
    <cellStyle name="Comma 22" xfId="175" xr:uid="{7E548B57-2367-4EA7-BA6F-E527253D1FE7}"/>
    <cellStyle name="Comma 22 2" xfId="559" xr:uid="{6625EE11-B282-4A0C-A6EB-A77651A6B6AA}"/>
    <cellStyle name="Comma 22 3" xfId="631" xr:uid="{DC8964D8-DBBF-4203-A4E8-D36017C80CF4}"/>
    <cellStyle name="Comma 22 4" xfId="703" xr:uid="{B16D1669-5BDA-4804-B49C-69E707E157BC}"/>
    <cellStyle name="Comma 22 5" xfId="775" xr:uid="{011F872E-323B-4507-B3D6-BD9CE357CE0A}"/>
    <cellStyle name="Comma 23" xfId="176" xr:uid="{8386F3C0-D76B-4510-A958-A0B8ED63E98E}"/>
    <cellStyle name="Comma 23 2" xfId="560" xr:uid="{0A2740A2-222E-4F6A-A97E-178D881440B0}"/>
    <cellStyle name="Comma 23 3" xfId="632" xr:uid="{EA4C3866-1F00-4917-82C1-6F3E7D8BC343}"/>
    <cellStyle name="Comma 23 4" xfId="704" xr:uid="{ADFB2E34-A69D-4BFB-868C-CB6074A5A6EB}"/>
    <cellStyle name="Comma 23 5" xfId="776" xr:uid="{A7745534-7B74-4E7E-B247-F3CAEE6F8562}"/>
    <cellStyle name="Comma 24" xfId="177" xr:uid="{08BC15AB-E55B-433E-B321-7A8B28CCD953}"/>
    <cellStyle name="Comma 24 2" xfId="561" xr:uid="{23928ABC-6EF7-4E68-8FE8-AEC428643E93}"/>
    <cellStyle name="Comma 24 3" xfId="633" xr:uid="{F12C835A-17F3-45CB-9AD4-CA486CB82315}"/>
    <cellStyle name="Comma 24 4" xfId="705" xr:uid="{439B4D63-6806-4DF1-8DD1-AD37662D3CF4}"/>
    <cellStyle name="Comma 24 5" xfId="777" xr:uid="{93FD08DF-6513-4C2F-BBDB-D54E50CFAB73}"/>
    <cellStyle name="Comma 25" xfId="178" xr:uid="{5D9F374F-6A9B-4FD0-B922-66173DA6A6C4}"/>
    <cellStyle name="Comma 25 2" xfId="562" xr:uid="{BBD9F877-5CD2-4FD3-A43A-51567B1BBFCC}"/>
    <cellStyle name="Comma 25 3" xfId="634" xr:uid="{C11FB679-9B37-4B9B-A533-F88D44C28721}"/>
    <cellStyle name="Comma 25 4" xfId="706" xr:uid="{1B614B67-B2A9-4261-8777-B3C870EBDAE6}"/>
    <cellStyle name="Comma 25 5" xfId="778" xr:uid="{E8878A4A-A07D-4B00-8FF3-8B76C9A64D5A}"/>
    <cellStyle name="Comma 26" xfId="179" xr:uid="{1EABCEF0-E58E-4F40-B77B-60D69EA55EB2}"/>
    <cellStyle name="Comma 26 2" xfId="563" xr:uid="{296CAE0E-0F67-4F7F-ACA7-DDA2339E6C17}"/>
    <cellStyle name="Comma 26 3" xfId="635" xr:uid="{89D55F3E-DD19-47E7-A973-7818789B386D}"/>
    <cellStyle name="Comma 26 4" xfId="707" xr:uid="{49319B94-A0A6-4ADD-83CC-58546D34D52D}"/>
    <cellStyle name="Comma 26 5" xfId="779" xr:uid="{253F2F74-12E8-464F-B104-FAE91C4A1886}"/>
    <cellStyle name="Comma 27" xfId="180" xr:uid="{77F90B3C-80C2-4972-909C-8FECA1C76785}"/>
    <cellStyle name="Comma 27 2" xfId="564" xr:uid="{7CE371A2-147E-434B-9E6D-27F95BF9A606}"/>
    <cellStyle name="Comma 27 3" xfId="636" xr:uid="{3269D5DE-E455-4FA1-8F7D-23A1A508F524}"/>
    <cellStyle name="Comma 27 4" xfId="708" xr:uid="{C5008B47-A066-402E-BBCB-7E018833735C}"/>
    <cellStyle name="Comma 27 5" xfId="780" xr:uid="{F19767B9-3616-46AC-8FE7-42389ED65D0A}"/>
    <cellStyle name="Comma 28" xfId="181" xr:uid="{96AF5D44-1D0F-4418-986F-EE2698DC624E}"/>
    <cellStyle name="Comma 28 2" xfId="565" xr:uid="{C2FA47EE-FE73-42A0-B6BB-AA141EE124B1}"/>
    <cellStyle name="Comma 28 3" xfId="637" xr:uid="{B65198C6-F67B-431E-847C-A246B546A342}"/>
    <cellStyle name="Comma 28 4" xfId="709" xr:uid="{A01EDF6E-3DF2-4751-BE26-9800BA46F2FC}"/>
    <cellStyle name="Comma 28 5" xfId="781" xr:uid="{77D1E8DF-A6E9-4D20-A83B-B7B3E6AAE59A}"/>
    <cellStyle name="Comma 29" xfId="182" xr:uid="{C09CC6B0-3680-4199-A688-50CFACFF3563}"/>
    <cellStyle name="Comma 29 2" xfId="566" xr:uid="{7C6A8E37-8EDD-463E-843A-EC4A85075AF3}"/>
    <cellStyle name="Comma 29 3" xfId="638" xr:uid="{5120E3F6-1192-4949-AE1D-4D1153690AC6}"/>
    <cellStyle name="Comma 29 4" xfId="710" xr:uid="{8934111B-9A24-4FFE-88EA-B4E39D81123F}"/>
    <cellStyle name="Comma 29 5" xfId="782" xr:uid="{9B03188B-4BF3-497A-83D2-5611813C751C}"/>
    <cellStyle name="Comma 3" xfId="183" xr:uid="{4B69A8E9-5837-41E2-859A-F6C0C8953580}"/>
    <cellStyle name="Comma 3 2" xfId="184" xr:uid="{D8115814-E7C2-450A-8A50-67F3B96C0C76}"/>
    <cellStyle name="Comma 3 2 2" xfId="185" xr:uid="{7573B25F-A101-4F26-AB60-48C604A9B53C}"/>
    <cellStyle name="Comma 3 2 2 2" xfId="568" xr:uid="{1323C5FC-A32D-4C48-B019-3B74E91798BA}"/>
    <cellStyle name="Comma 3 2 2 3" xfId="640" xr:uid="{7E0E6FFA-C3D8-4B0A-9BC3-9A035C154A76}"/>
    <cellStyle name="Comma 3 2 2 4" xfId="712" xr:uid="{D48904E4-E6FD-44A8-BCCB-F4F1B7390C45}"/>
    <cellStyle name="Comma 3 2 2 5" xfId="784" xr:uid="{66A40B12-7F0B-46F0-BDD7-0E4EB85E0643}"/>
    <cellStyle name="Comma 3 2 3" xfId="186" xr:uid="{7FFEABE6-B71E-4462-9A5E-5C3B8918347D}"/>
    <cellStyle name="Comma 3 2 3 2" xfId="187" xr:uid="{557CBBF2-C904-4289-8D44-08FC4C775B39}"/>
    <cellStyle name="Comma 3 2 3 2 2" xfId="570" xr:uid="{5528C38B-46E1-4DD7-9D1A-57853F2538F8}"/>
    <cellStyle name="Comma 3 2 3 2 3" xfId="642" xr:uid="{B8F513F2-4CF4-4FEA-AB12-AB9CF162324F}"/>
    <cellStyle name="Comma 3 2 3 2 4" xfId="714" xr:uid="{932B606A-A23F-4A6D-AD77-6E7D57E94A81}"/>
    <cellStyle name="Comma 3 2 3 2 5" xfId="786" xr:uid="{A7539229-97BD-4772-B816-8CAFB4B50DF0}"/>
    <cellStyle name="Comma 3 2 3 3" xfId="569" xr:uid="{0A75B514-4C3B-457E-80EE-7272373A50F4}"/>
    <cellStyle name="Comma 3 2 3 4" xfId="641" xr:uid="{6CE5B0A6-3063-49C6-8067-14605EF7CA64}"/>
    <cellStyle name="Comma 3 2 3 5" xfId="713" xr:uid="{2843AFE7-CC0D-495F-A353-34A9E670BD69}"/>
    <cellStyle name="Comma 3 2 3 6" xfId="785" xr:uid="{965F136B-9373-402B-92F9-31057A0988E1}"/>
    <cellStyle name="Comma 3 2 4" xfId="188" xr:uid="{0AEA74F3-F61F-4040-8257-A32E7BCB4251}"/>
    <cellStyle name="Comma 3 2 4 2" xfId="571" xr:uid="{EDB7D07D-C07A-4F3D-A45F-EB12916E19C8}"/>
    <cellStyle name="Comma 3 2 4 3" xfId="643" xr:uid="{3192CC71-FFF2-4072-B706-BA704FF689B2}"/>
    <cellStyle name="Comma 3 2 4 4" xfId="715" xr:uid="{2228C064-1349-46CF-AA7A-682EC1E9A251}"/>
    <cellStyle name="Comma 3 2 4 5" xfId="787" xr:uid="{11B5334C-DFC4-47F5-A35E-2EC61B275025}"/>
    <cellStyle name="Comma 3 2 5" xfId="567" xr:uid="{F4642995-9E4A-48F8-8923-BAEC3EE4E7A7}"/>
    <cellStyle name="Comma 3 2 6" xfId="639" xr:uid="{9BD51AAE-7470-4B81-851C-2496D9D21510}"/>
    <cellStyle name="Comma 3 2 7" xfId="711" xr:uid="{FF21218D-8C1B-4AEA-84F0-EC713DB6B46E}"/>
    <cellStyle name="Comma 3 2 8" xfId="783" xr:uid="{71B91E66-4075-4E73-8BE7-8B9ED2999A17}"/>
    <cellStyle name="Comma 3 3" xfId="189" xr:uid="{74D332CE-6E15-4DB0-985E-1EB0D092FFDF}"/>
    <cellStyle name="Comma 3 3 2" xfId="190" xr:uid="{D94A7F6A-FEE6-4AD4-ACDE-640D43E49EA6}"/>
    <cellStyle name="Comma 3 3 2 2" xfId="573" xr:uid="{4B3D2A96-7C96-44DB-9E6B-5CBAEF2A9BA7}"/>
    <cellStyle name="Comma 3 3 2 3" xfId="645" xr:uid="{095C310C-1F5D-4D90-9AD6-65F40312AB2B}"/>
    <cellStyle name="Comma 3 3 2 4" xfId="717" xr:uid="{07279DAC-D649-498D-8FE5-A29F5D6D8ACE}"/>
    <cellStyle name="Comma 3 3 2 5" xfId="789" xr:uid="{64145F5D-7F8F-4079-9188-40B1EC244E6A}"/>
    <cellStyle name="Comma 3 3 3" xfId="572" xr:uid="{4BC4B45D-2D8A-4D94-A80C-423E973ECA96}"/>
    <cellStyle name="Comma 3 3 4" xfId="644" xr:uid="{B691BBDF-D0C1-4869-A0EA-CAA6E1105886}"/>
    <cellStyle name="Comma 3 3 5" xfId="716" xr:uid="{9E25A9BA-9F9A-4303-8301-49FE9DE01122}"/>
    <cellStyle name="Comma 3 3 6" xfId="788" xr:uid="{133F4BF8-A8FE-45FF-827D-D4B5108C2466}"/>
    <cellStyle name="Comma 3 4" xfId="191" xr:uid="{9DD788D2-C108-4B57-B57F-1023AFF39688}"/>
    <cellStyle name="Comma 3 4 2" xfId="574" xr:uid="{CEDFA797-6E17-4EE7-8A51-561BCA124122}"/>
    <cellStyle name="Comma 3 4 3" xfId="646" xr:uid="{C6DD294C-1A46-4744-9396-7B8E3F8914C4}"/>
    <cellStyle name="Comma 3 4 4" xfId="718" xr:uid="{405EB413-644D-485B-8FFC-5995CD860B30}"/>
    <cellStyle name="Comma 3 4 5" xfId="790" xr:uid="{40744258-84AC-4170-8603-4C027B27B6C8}"/>
    <cellStyle name="Comma 3 5" xfId="192" xr:uid="{7879E648-BDE3-4FE8-8411-2D0E13A08ECD}"/>
    <cellStyle name="Comma 3 5 2" xfId="575" xr:uid="{21DE00DC-A862-4AEA-A64E-DD0FDA47F589}"/>
    <cellStyle name="Comma 3 5 3" xfId="647" xr:uid="{AE5C7E72-F21A-416B-B766-8E09A30BAB7A}"/>
    <cellStyle name="Comma 3 5 4" xfId="719" xr:uid="{27F56D48-E591-4EA0-A637-61E7E76C5A0E}"/>
    <cellStyle name="Comma 3 5 5" xfId="791" xr:uid="{00A2D7D1-B4DF-4BB8-9463-CFC4AD2D1863}"/>
    <cellStyle name="Comma 3 6" xfId="193" xr:uid="{26789DCD-1D82-4955-AA6A-AD8BB1EDEA59}"/>
    <cellStyle name="Comma 3 6 2" xfId="576" xr:uid="{3BBE55A1-810A-40F0-A27F-6486C7D21A5C}"/>
    <cellStyle name="Comma 3 6 3" xfId="648" xr:uid="{5F5399E0-BD9D-4CDA-8944-99CBBF9747D5}"/>
    <cellStyle name="Comma 3 6 4" xfId="720" xr:uid="{3A574FFA-D89F-4177-B18A-9E67403A50B9}"/>
    <cellStyle name="Comma 3 6 5" xfId="792" xr:uid="{F9419FA0-6A14-4680-9B05-E1E1F131FB2A}"/>
    <cellStyle name="Comma 3_Rate Analysis-Flooring -GR &amp; BOH" xfId="194" xr:uid="{56B3149E-405E-46BD-9CFB-D6C39F66EB5A}"/>
    <cellStyle name="Comma 30" xfId="195" xr:uid="{EDFB18A5-DBAF-4AEE-AB9A-D92147BF727A}"/>
    <cellStyle name="Comma 30 2" xfId="577" xr:uid="{FF24B4A1-4645-4B69-B6BC-7FAB7B0CB625}"/>
    <cellStyle name="Comma 30 3" xfId="649" xr:uid="{426E1074-BDE9-4215-B982-0C4B115B6A4F}"/>
    <cellStyle name="Comma 30 4" xfId="721" xr:uid="{2D738CA4-6E61-4F4E-B15D-2EA7FB00F466}"/>
    <cellStyle name="Comma 30 5" xfId="793" xr:uid="{28D482EA-8211-49C2-9464-AC9CB1D835C7}"/>
    <cellStyle name="Comma 31" xfId="196" xr:uid="{A521FEF4-492E-4F9A-945D-4921E6CB7F3A}"/>
    <cellStyle name="Comma 31 2" xfId="578" xr:uid="{8B857857-2610-4E69-B3C6-511973CE0575}"/>
    <cellStyle name="Comma 31 3" xfId="650" xr:uid="{4B29FB42-9131-42D8-8988-D82CDD7039BD}"/>
    <cellStyle name="Comma 31 4" xfId="722" xr:uid="{4CEC7B67-1545-48AD-B707-30C018ECB54D}"/>
    <cellStyle name="Comma 31 5" xfId="794" xr:uid="{B3F9D85C-9702-4334-9ECA-8DC378EC4F1D}"/>
    <cellStyle name="Comma 32" xfId="197" xr:uid="{FD917586-C521-4898-82C4-FB7F767F43A0}"/>
    <cellStyle name="Comma 32 2" xfId="579" xr:uid="{CD826FAC-F0C7-4456-8EA6-9367FA4C9245}"/>
    <cellStyle name="Comma 32 3" xfId="651" xr:uid="{2E6D61BD-E0D4-43A2-9A9C-DBE496A8BB34}"/>
    <cellStyle name="Comma 32 4" xfId="723" xr:uid="{A7EBDBF2-5941-4333-90FE-89FCE33142B3}"/>
    <cellStyle name="Comma 32 5" xfId="795" xr:uid="{67274A1C-4D76-42DC-B760-476BAD011037}"/>
    <cellStyle name="Comma 33" xfId="198" xr:uid="{68D87A29-2407-4C6E-9523-0B0065BDA73B}"/>
    <cellStyle name="Comma 33 2" xfId="580" xr:uid="{B81EB294-8AD7-4B8B-A434-18B75E2E8595}"/>
    <cellStyle name="Comma 33 3" xfId="652" xr:uid="{A6B938C0-3D69-4C7C-8095-186741BFBACA}"/>
    <cellStyle name="Comma 33 4" xfId="724" xr:uid="{82D4EF58-5EBA-4FCD-9B47-4EECD5104177}"/>
    <cellStyle name="Comma 33 5" xfId="796" xr:uid="{E9D656E4-F7F8-4E47-8D74-9C6990E96354}"/>
    <cellStyle name="Comma 34" xfId="199" xr:uid="{BCB5FC6F-2E6B-4A53-9A1A-57AF24EEE277}"/>
    <cellStyle name="Comma 34 2" xfId="581" xr:uid="{484666F9-BD2F-4FA3-8A0D-F9E25A70BF62}"/>
    <cellStyle name="Comma 34 3" xfId="200" xr:uid="{002A824E-6BF0-41B8-835B-9071A7FD5A28}"/>
    <cellStyle name="Comma 34 3 2" xfId="582" xr:uid="{80202335-A6FE-4DE1-BAA6-1F35B20170A5}"/>
    <cellStyle name="Comma 34 3 3" xfId="654" xr:uid="{71C68681-C75F-42D8-A36A-197304B014D5}"/>
    <cellStyle name="Comma 34 3 4" xfId="726" xr:uid="{F5F65BE7-9F07-4A2C-8208-FE11237F018E}"/>
    <cellStyle name="Comma 34 3 5" xfId="798" xr:uid="{C6E53B90-3AF5-4363-B29B-0CD80DE0B5BD}"/>
    <cellStyle name="Comma 34 4" xfId="653" xr:uid="{DB03C197-70E2-4DFF-8EA5-DDB189802F25}"/>
    <cellStyle name="Comma 34 5" xfId="725" xr:uid="{DDDE1C91-9BF1-4898-A68F-C88EC90B7625}"/>
    <cellStyle name="Comma 34 6" xfId="797" xr:uid="{F9F55A1B-55AD-4BF3-A162-1242B5D1FD78}"/>
    <cellStyle name="Comma 35" xfId="201" xr:uid="{6782163C-3EB6-4C8E-9B76-7AD57C60A75B}"/>
    <cellStyle name="Comma 35 2" xfId="583" xr:uid="{46FFEF3C-3437-4C79-A135-2E9C542C310C}"/>
    <cellStyle name="Comma 35 3" xfId="655" xr:uid="{A8C67042-B02C-427D-B2FC-8F744C6A070D}"/>
    <cellStyle name="Comma 35 4" xfId="727" xr:uid="{37850D18-85CB-42CB-8872-5338DAEFFDA2}"/>
    <cellStyle name="Comma 35 5" xfId="799" xr:uid="{9D2A5334-0873-4E18-B512-201D5148EB74}"/>
    <cellStyle name="Comma 36" xfId="202" xr:uid="{D5E5C9AD-063D-4127-8E49-FC3D6FDEFBB9}"/>
    <cellStyle name="Comma 36 2" xfId="584" xr:uid="{EA5F93BB-5A62-4C12-84F2-5DC2C74C85AA}"/>
    <cellStyle name="Comma 36 3" xfId="656" xr:uid="{C324CEDB-36BE-4537-96D3-DC3DE60D258D}"/>
    <cellStyle name="Comma 36 4" xfId="728" xr:uid="{FA13EDDA-40A9-46DC-8A8B-361467B41426}"/>
    <cellStyle name="Comma 36 5" xfId="800" xr:uid="{BD16E439-10DA-4453-A4F0-52E21DBC0678}"/>
    <cellStyle name="Comma 37" xfId="203" xr:uid="{C0E807D1-3285-44AD-BEFE-8FCBC32969A7}"/>
    <cellStyle name="Comma 37 2" xfId="585" xr:uid="{F3B58E31-E2A7-4BAD-A718-449734771AAF}"/>
    <cellStyle name="Comma 37 3" xfId="657" xr:uid="{AC088053-B16E-4290-8320-D9C7768ED291}"/>
    <cellStyle name="Comma 37 4" xfId="729" xr:uid="{8BBB8DF6-FA17-45B5-9B9E-997592AD754C}"/>
    <cellStyle name="Comma 37 5" xfId="801" xr:uid="{57A0F24B-D0D7-4DAC-AC9D-AC5B685D9CEA}"/>
    <cellStyle name="Comma 38" xfId="204" xr:uid="{6471D726-E144-4F99-A2AF-100F1E7A64EE}"/>
    <cellStyle name="Comma 38 2" xfId="586" xr:uid="{84C8AE00-A596-4FDA-9CB4-B1AB3E35E538}"/>
    <cellStyle name="Comma 38 3" xfId="658" xr:uid="{96163E35-5CF8-430A-88EE-88CB9D30DEA9}"/>
    <cellStyle name="Comma 38 4" xfId="730" xr:uid="{F6E6D4B5-53D9-4CED-95D9-4C310E279FE4}"/>
    <cellStyle name="Comma 38 5" xfId="802" xr:uid="{8197868F-5FA2-4269-A600-C2DC01A8F405}"/>
    <cellStyle name="Comma 39" xfId="205" xr:uid="{83D8CE65-28D8-4349-AE14-3E81C4C98238}"/>
    <cellStyle name="Comma 39 2" xfId="587" xr:uid="{E02E4407-0DBE-476A-A436-55A079A34781}"/>
    <cellStyle name="Comma 39 3" xfId="659" xr:uid="{7654807F-6B46-4173-8BBC-2ADEFF4ABEED}"/>
    <cellStyle name="Comma 39 4" xfId="731" xr:uid="{55C448DD-0707-4DB8-9189-164766182671}"/>
    <cellStyle name="Comma 39 5" xfId="803" xr:uid="{5A0C9EB9-2D99-401A-B263-1BCEB90D2CAE}"/>
    <cellStyle name="Comma 4" xfId="206" xr:uid="{617C06CA-7396-42DB-B220-79E0BC1761CC}"/>
    <cellStyle name="Comma 4 2" xfId="207" xr:uid="{CE6691DE-89DA-4366-B519-7309F05E0D50}"/>
    <cellStyle name="Comma 4 2 2" xfId="208" xr:uid="{953AC1B1-3815-4D8C-B2EB-3E0DBB58C97B}"/>
    <cellStyle name="Comma 4 2 2 2" xfId="588" xr:uid="{DABDD301-87D8-4EC0-BDE6-8DCF3A69E95D}"/>
    <cellStyle name="Comma 4 2 2 3" xfId="660" xr:uid="{316FDDC4-85A3-4FC9-BD74-FA37D24ADAAE}"/>
    <cellStyle name="Comma 4 2 2 4" xfId="732" xr:uid="{DEE42C1B-F87E-4172-97C3-5589386E9A6A}"/>
    <cellStyle name="Comma 4 2 2 5" xfId="804" xr:uid="{E9DEA570-7B84-4932-A25D-D7F34F43AD21}"/>
    <cellStyle name="Comma 4 3" xfId="209" xr:uid="{85C78EC6-A54E-4031-8219-959D16AC5D5E}"/>
    <cellStyle name="Comma 4 3 2" xfId="589" xr:uid="{5C37813A-214F-411F-A1FF-5C88A2444067}"/>
    <cellStyle name="Comma 4 3 3" xfId="661" xr:uid="{EFD297C8-42FF-4A8E-987A-30789EF54401}"/>
    <cellStyle name="Comma 4 3 4" xfId="733" xr:uid="{1EBEB650-BA43-4C13-8C73-54621F285AC3}"/>
    <cellStyle name="Comma 4 3 5" xfId="805" xr:uid="{E6179F45-5141-46CF-BA2A-9F46847B66C2}"/>
    <cellStyle name="Comma 4 4" xfId="210" xr:uid="{ECEEDFB6-7C9C-4434-9D7D-BE0AC63EA0B2}"/>
    <cellStyle name="Comma 4 4 2" xfId="590" xr:uid="{7BE09470-E6B0-47E6-86F7-3D955B52BF6D}"/>
    <cellStyle name="Comma 4 4 3" xfId="662" xr:uid="{100BCFA0-FA96-48B3-B064-6077745FB13F}"/>
    <cellStyle name="Comma 4 4 4" xfId="734" xr:uid="{F4E105FA-DFD9-4E38-9016-B98475A2B5F6}"/>
    <cellStyle name="Comma 4 4 5" xfId="806" xr:uid="{921671E9-E34B-4F70-9FC7-093726E601FA}"/>
    <cellStyle name="Comma 40" xfId="211" xr:uid="{D4DA7718-203D-4AF6-892B-D35199C1360B}"/>
    <cellStyle name="Comma 40 2" xfId="591" xr:uid="{3F2D9002-2256-4CE8-834B-22CFC3D7BA66}"/>
    <cellStyle name="Comma 40 3" xfId="663" xr:uid="{79CF1759-1DEC-4765-8E04-A2F5369D30C9}"/>
    <cellStyle name="Comma 40 4" xfId="735" xr:uid="{3135E666-FDD0-4D37-B2B9-81DB9F5D03CC}"/>
    <cellStyle name="Comma 40 5" xfId="807" xr:uid="{1F69AD1C-9ADC-45E9-BCFB-7B4FFEE7B17B}"/>
    <cellStyle name="Comma 41" xfId="212" xr:uid="{23611217-7C60-4FC9-874E-A5DDDF063F28}"/>
    <cellStyle name="Comma 41 2" xfId="592" xr:uid="{78401B09-1172-4622-92FD-592E0C98CCF3}"/>
    <cellStyle name="Comma 41 3" xfId="664" xr:uid="{87EA40C0-A54E-4640-BDC7-9B7452B02D65}"/>
    <cellStyle name="Comma 41 4" xfId="736" xr:uid="{29968809-FB53-4039-9A1F-71F9381AC58D}"/>
    <cellStyle name="Comma 41 5" xfId="808" xr:uid="{030CD528-A3F8-4A29-8F11-F1933FC150DF}"/>
    <cellStyle name="Comma 42" xfId="213" xr:uid="{C3602EB9-46F8-44AE-BE7A-0E7CB7DF8ABA}"/>
    <cellStyle name="Comma 42 2" xfId="593" xr:uid="{851EC1D1-FA46-47B9-B6F8-1C4C93502807}"/>
    <cellStyle name="Comma 42 3" xfId="665" xr:uid="{FDAE2D39-FC62-4CFE-A942-CF3C690EA9A1}"/>
    <cellStyle name="Comma 42 4" xfId="737" xr:uid="{053CE16F-6B94-49BB-9676-231175EF4CE7}"/>
    <cellStyle name="Comma 42 5" xfId="809" xr:uid="{D3EE6578-8F83-4681-B6A5-E5688BAE766B}"/>
    <cellStyle name="Comma 43" xfId="214" xr:uid="{1CA7D557-4B9E-4BDF-905C-CB6C646229D6}"/>
    <cellStyle name="Comma 43 2" xfId="594" xr:uid="{96381302-CB74-4FE0-B20A-2C381DF90138}"/>
    <cellStyle name="Comma 43 3" xfId="666" xr:uid="{ED223982-B876-42FF-BDB8-63814C1E1498}"/>
    <cellStyle name="Comma 43 4" xfId="738" xr:uid="{33BEC06E-375C-4ED7-984F-C685485905FA}"/>
    <cellStyle name="Comma 43 5" xfId="810" xr:uid="{490C6FAD-5508-49B6-99E4-76723C596880}"/>
    <cellStyle name="Comma 44" xfId="215" xr:uid="{8E520AD5-6D83-4C02-AC2A-41D63D6BF03D}"/>
    <cellStyle name="Comma 44 2" xfId="595" xr:uid="{B66EF746-AAE4-4309-835D-6686DEECF4F5}"/>
    <cellStyle name="Comma 44 3" xfId="667" xr:uid="{3D1C66F1-9ABE-410B-95BF-C221F4772D41}"/>
    <cellStyle name="Comma 44 4" xfId="739" xr:uid="{DB7188D2-EDD6-4DC9-A032-41DF9FB3208F}"/>
    <cellStyle name="Comma 44 5" xfId="811" xr:uid="{BB326E25-411D-40A6-95E2-0D1B73BCB574}"/>
    <cellStyle name="Comma 45" xfId="216" xr:uid="{95BEA571-3BBE-4374-86C7-E4C48BD9DE3B}"/>
    <cellStyle name="Comma 45 2" xfId="596" xr:uid="{C032EC2C-242A-48C9-88DB-ECC21BD9C9F2}"/>
    <cellStyle name="Comma 45 3" xfId="668" xr:uid="{D9FA6A72-5CD2-4719-A8C1-3B93C94552D6}"/>
    <cellStyle name="Comma 45 4" xfId="740" xr:uid="{FEFC1A20-2909-4642-B614-D486320EFD72}"/>
    <cellStyle name="Comma 45 5" xfId="812" xr:uid="{C66952CF-61F6-4B7C-902F-31B7EB9B9864}"/>
    <cellStyle name="Comma 46" xfId="217" xr:uid="{F77CBD1E-B021-416B-9880-31CB4AE26284}"/>
    <cellStyle name="Comma 46 2" xfId="597" xr:uid="{EE530D77-205D-474F-9B01-46DA98A9CD1C}"/>
    <cellStyle name="Comma 46 3" xfId="669" xr:uid="{0837C6AE-4CCF-4A87-9A64-7FDD1FC0E4CA}"/>
    <cellStyle name="Comma 46 4" xfId="741" xr:uid="{144261D4-29BA-408F-9CA8-50C7F9A2558F}"/>
    <cellStyle name="Comma 46 5" xfId="813" xr:uid="{4251F989-576E-4281-A1DE-DAC87A5CA3D3}"/>
    <cellStyle name="Comma 47" xfId="218" xr:uid="{89A86218-C263-4CFE-AA53-8A746FC3670D}"/>
    <cellStyle name="Comma 47 2" xfId="598" xr:uid="{E6EED479-56C2-4856-857A-AB49793A11A3}"/>
    <cellStyle name="Comma 47 3" xfId="670" xr:uid="{1E9975E5-5782-4C54-ADAF-479B5D2F230B}"/>
    <cellStyle name="Comma 47 4" xfId="742" xr:uid="{5C8FC1C8-E057-4D69-AC82-32CB6EC0B476}"/>
    <cellStyle name="Comma 47 5" xfId="814" xr:uid="{46CDDD87-6EF0-4F35-A74C-ED4CF0E075B4}"/>
    <cellStyle name="Comma 48" xfId="219" xr:uid="{F155B04B-31C3-44D2-9D71-51F6139F5F6C}"/>
    <cellStyle name="Comma 48 2" xfId="599" xr:uid="{609ED327-96F0-4102-8713-E52578A0E425}"/>
    <cellStyle name="Comma 48 3" xfId="671" xr:uid="{43E81251-33B6-470B-A0B5-62909B79E83A}"/>
    <cellStyle name="Comma 48 4" xfId="743" xr:uid="{A65F66FE-8D38-46CC-866C-AA073A2EB30B}"/>
    <cellStyle name="Comma 48 5" xfId="815" xr:uid="{8137555E-669A-4349-B673-F0AAF87CB323}"/>
    <cellStyle name="Comma 49" xfId="220" xr:uid="{F9F4DD0C-91A0-4CF1-9120-D53702B41C02}"/>
    <cellStyle name="Comma 49 2" xfId="600" xr:uid="{60AE841A-0C2F-4E52-90DB-F3BF92B3B803}"/>
    <cellStyle name="Comma 49 3" xfId="672" xr:uid="{3FACE22D-CC54-49BB-A406-BFFE5A25D6FA}"/>
    <cellStyle name="Comma 49 4" xfId="744" xr:uid="{9D95DD2C-4FED-4F8D-8FD6-E830FD58B9FC}"/>
    <cellStyle name="Comma 49 5" xfId="816" xr:uid="{D8052EFA-AB78-488B-BAD4-F3A5AF0C5A3A}"/>
    <cellStyle name="Comma 5" xfId="221" xr:uid="{CC2B453A-5F32-4EC1-BA5B-769093E7D396}"/>
    <cellStyle name="Comma 5 2" xfId="222" xr:uid="{D83A6A3D-1DA9-4BE9-A735-B2ABDA5F6319}"/>
    <cellStyle name="Comma 5 2 2" xfId="602" xr:uid="{16EAD546-28B0-48C0-B0FD-276DE342680A}"/>
    <cellStyle name="Comma 5 2 3" xfId="674" xr:uid="{2422D7ED-95A3-4012-81A2-9102034691B3}"/>
    <cellStyle name="Comma 5 2 4" xfId="746" xr:uid="{6C6993C3-AEDA-4F7D-9BEC-2E7A0593AD6D}"/>
    <cellStyle name="Comma 5 2 5" xfId="818" xr:uid="{372C1AEA-BEAD-439C-AE47-AD1EAC6AD6D3}"/>
    <cellStyle name="Comma 5 3" xfId="223" xr:uid="{08FCE790-0708-44CF-89CD-29D37EDD8904}"/>
    <cellStyle name="Comma 5 4" xfId="601" xr:uid="{4567D195-0B37-448E-BC34-A9A850822195}"/>
    <cellStyle name="Comma 5 5" xfId="673" xr:uid="{233D9533-D755-4CF0-B353-53D64A5A2E4F}"/>
    <cellStyle name="Comma 5 6" xfId="745" xr:uid="{6AF27724-0445-4F77-A488-E97D8A044A20}"/>
    <cellStyle name="Comma 5 7" xfId="817" xr:uid="{E2EF95CF-57D2-4A87-88AE-9D935F0D60D5}"/>
    <cellStyle name="Comma 50" xfId="224" xr:uid="{1BA8E331-6E23-4137-9DFC-FC8E563FF70D}"/>
    <cellStyle name="Comma 51" xfId="225" xr:uid="{3E5AF2F1-ACC6-47BB-A701-7EA825A8CC6E}"/>
    <cellStyle name="Comma 52" xfId="226" xr:uid="{A7067B8A-564A-44E9-BE04-370A95C1A5D8}"/>
    <cellStyle name="Comma 53" xfId="227" xr:uid="{62895B9B-0B2A-4224-8552-D5C100DB8642}"/>
    <cellStyle name="Comma 54" xfId="228" xr:uid="{E6658D3B-82DE-4D72-A230-1E789B53EC6E}"/>
    <cellStyle name="Comma 6" xfId="229" xr:uid="{29261DD8-C18B-4264-A838-5E1A0BAA4DAE}"/>
    <cellStyle name="Comma 6 2" xfId="230" xr:uid="{C17F6C72-3CFC-4DD7-9DCD-A7C040266BCE}"/>
    <cellStyle name="Comma 6 2 2" xfId="603" xr:uid="{963030AD-A8D1-4B15-9C8A-4B4B0F072743}"/>
    <cellStyle name="Comma 6 2 3" xfId="675" xr:uid="{58610893-9F92-40E5-AA04-4BDECEBDFF58}"/>
    <cellStyle name="Comma 6 2 4" xfId="747" xr:uid="{03F5AED6-7B1C-41C6-A281-88BD518146BD}"/>
    <cellStyle name="Comma 6 2 5" xfId="819" xr:uid="{AA53B00D-975D-4EA0-867D-9BC492AC8193}"/>
    <cellStyle name="Comma 7" xfId="231" xr:uid="{C427EA8A-B95E-449B-A071-9C5593EA9134}"/>
    <cellStyle name="Comma 8" xfId="232" xr:uid="{3E03F6DB-F175-420D-83AA-9A13285ADB3D}"/>
    <cellStyle name="Comma 8 2" xfId="233" xr:uid="{FCAA4B7A-FF0D-4AE5-B70B-48FF3A1F80BC}"/>
    <cellStyle name="Comma 8 2 2" xfId="604" xr:uid="{78199FF2-EE07-4FCD-A307-606B52ABA607}"/>
    <cellStyle name="Comma 8 2 3" xfId="676" xr:uid="{0B3F9ECD-D06F-49BB-A016-9B8C6D5230A8}"/>
    <cellStyle name="Comma 8 2 4" xfId="748" xr:uid="{240021CC-0DBF-4D67-A1FE-C3D66ECA804A}"/>
    <cellStyle name="Comma 8 2 5" xfId="820" xr:uid="{DD018C2C-1E29-46F7-871B-610996F101A1}"/>
    <cellStyle name="Comma 9" xfId="234" xr:uid="{855CC448-2115-4692-A4C6-F2993966441A}"/>
    <cellStyle name="comma zerodec" xfId="235" xr:uid="{5556A346-94C3-49D8-BDE1-6D472E2794D8}"/>
    <cellStyle name="Copied" xfId="236" xr:uid="{2BAB2F36-24BB-487A-853A-0901915ED1FF}"/>
    <cellStyle name="COURIER" xfId="237" xr:uid="{009C2588-803B-4309-BC76-784AE489B3B7}"/>
    <cellStyle name="CSI" xfId="238" xr:uid="{FD891FFC-FAA6-4954-A499-43DC1DFAD77F}"/>
    <cellStyle name="Currency 2" xfId="239" xr:uid="{A34FFDDD-B769-49C0-A73F-1D32217ED3FC}"/>
    <cellStyle name="Currency1" xfId="240" xr:uid="{76C7F7AD-AC25-4F75-AD44-24DD69B3625D}"/>
    <cellStyle name="Date" xfId="241" xr:uid="{EA7FFFAA-2EAD-441A-ABAA-A0A68894FEB3}"/>
    <cellStyle name="Description" xfId="242" xr:uid="{E1455FBA-BC1A-4647-9AFD-528401CDCD29}"/>
    <cellStyle name="Dollar (zero dec)" xfId="243" xr:uid="{0CA7F72C-3DB2-4F85-B2B7-40A3A0F1A166}"/>
    <cellStyle name="Entered" xfId="244" xr:uid="{4413BA24-0989-4C97-B4B6-CF2E36A129D0}"/>
    <cellStyle name="Euro" xfId="245" xr:uid="{D25F22BA-2ADE-4C2D-A386-6B7497EDF9C3}"/>
    <cellStyle name="Excel Built-in Comma" xfId="246" xr:uid="{7F5560D8-3F67-4DA2-8113-F817383057E5}"/>
    <cellStyle name="Excel Built-in Hyperlink" xfId="247" xr:uid="{E3EA50FC-00F8-4C5A-AFC1-B6EB4BD8FFB1}"/>
    <cellStyle name="Excel Built-in Normal" xfId="248" xr:uid="{DD4AC597-03EB-4F02-A3DC-D3DAE30B1C04}"/>
    <cellStyle name="Excel Built-in Normal 2" xfId="249" xr:uid="{986345D6-3A72-454C-B58E-31D956C192C9}"/>
    <cellStyle name="Excel_BuiltIn_Comma 1" xfId="250" xr:uid="{8F0F311C-10DD-4846-8AB2-6C13A8CA1F5D}"/>
    <cellStyle name="Explanatory Text 2" xfId="251" xr:uid="{3DA2CE33-1930-4F74-AEAE-A4CAC50CBDDB}"/>
    <cellStyle name="Explanatory Text 3" xfId="252" xr:uid="{FA05E22C-2EBA-4AF5-9EEB-632686FF6A03}"/>
    <cellStyle name="Fixed" xfId="253" xr:uid="{84925E28-57B1-4F44-A99E-FA64920EA005}"/>
    <cellStyle name="Foottitle" xfId="254" xr:uid="{93851A0C-2734-401F-8BAF-F9D8BDBFF55E}"/>
    <cellStyle name="FORM" xfId="255" xr:uid="{7FA8C5CB-4591-4A0F-96F2-3FC54CC195CA}"/>
    <cellStyle name="Formula" xfId="256" xr:uid="{F2D54D0D-E856-4C12-A8F8-B51AC0C25E9E}"/>
    <cellStyle name="Good 2" xfId="257" xr:uid="{830A7B23-2A3F-4C1C-8B3B-7DAAC8C0A0E1}"/>
    <cellStyle name="Good 3" xfId="258" xr:uid="{C08056A2-2A8D-4F12-9CEA-3ED35D65EDE0}"/>
    <cellStyle name="Good 4" xfId="259" xr:uid="{CCD48436-0476-4848-AE6B-71DA4B707328}"/>
    <cellStyle name="Grey" xfId="260" xr:uid="{05D2F642-B448-4892-86F6-AF09D7928111}"/>
    <cellStyle name="header" xfId="261" xr:uid="{A9C18E9C-1B75-43C0-9F77-79BEC72FD6E1}"/>
    <cellStyle name="Header1" xfId="262" xr:uid="{8794D754-1149-4E3E-BEF8-D571EDAD7AD4}"/>
    <cellStyle name="Header2" xfId="263" xr:uid="{25761926-D806-4BF9-AADC-7FD12FB3583F}"/>
    <cellStyle name="Heading 1 2" xfId="264" xr:uid="{F1FD59F7-1228-4E85-92D8-B548BFABC6B2}"/>
    <cellStyle name="Heading 1 3" xfId="265" xr:uid="{A63556CD-6B2E-44D8-ADA6-E97DDE9713CF}"/>
    <cellStyle name="Heading 2 2" xfId="266" xr:uid="{9FD7325C-926D-4C5C-9B2B-82196A8D29E0}"/>
    <cellStyle name="Heading 2 3" xfId="267" xr:uid="{6E075A9D-9787-42B9-8C42-C694029DA3C1}"/>
    <cellStyle name="Heading 3 2" xfId="268" xr:uid="{DAA7EEE0-0216-4C09-9F28-D38C693B7E57}"/>
    <cellStyle name="Heading 3 3" xfId="269" xr:uid="{011F2481-8048-45B5-BCFD-97DA17695222}"/>
    <cellStyle name="Heading 4 2" xfId="270" xr:uid="{852E1985-F249-4FCE-904D-389C8395A9E2}"/>
    <cellStyle name="Heading 4 3" xfId="271" xr:uid="{31C981D0-69AA-4989-AFDB-36EAC65CD2BD}"/>
    <cellStyle name="HEADING1" xfId="272" xr:uid="{9FD953A4-448F-4A3D-B56F-8A846822E943}"/>
    <cellStyle name="HEADING2" xfId="273" xr:uid="{971FAB15-8361-4ABC-B40F-79043AEAFA23}"/>
    <cellStyle name="Hyperlink 2" xfId="274" xr:uid="{37D9AD76-3F39-4526-825F-040B88EFD697}"/>
    <cellStyle name="Hyperlink 2 2" xfId="275" xr:uid="{7C5FC7FE-DC60-4EB6-9901-FBD0B493E73D}"/>
    <cellStyle name="Hypertextový odkaz" xfId="276" xr:uid="{356279E2-13C6-46C8-A06C-1D3B8BEF136C}"/>
    <cellStyle name="INCHES" xfId="277" xr:uid="{1F9DB795-3866-4110-89C0-E85464FE7758}"/>
    <cellStyle name="Input [yellow]" xfId="278" xr:uid="{360904D9-620B-4AD6-9920-FBF96EE267E6}"/>
    <cellStyle name="Input 2" xfId="279" xr:uid="{46AF0918-5F18-4E53-9C54-6DB5F9837542}"/>
    <cellStyle name="Input 3" xfId="280" xr:uid="{53CCC008-4BBA-44DB-B590-F9109E225205}"/>
    <cellStyle name="k" xfId="281" xr:uid="{F86BC62F-5BA4-4314-A578-1832CCEC610E}"/>
    <cellStyle name="L" xfId="282" xr:uid="{A010C1A3-64DB-4494-9D28-6F0996310602}"/>
    <cellStyle name="Length" xfId="283" xr:uid="{3459FD59-4054-4DF2-AE8C-EBE396CD1F2C}"/>
    <cellStyle name="level 3" xfId="284" xr:uid="{DECDF48B-F450-4370-94AE-E6FDF5518868}"/>
    <cellStyle name="level3" xfId="285" xr:uid="{6A4C314C-ABF9-418E-B9BF-3B2FDF30D333}"/>
    <cellStyle name="Linked Cell 2" xfId="286" xr:uid="{17EA2304-C142-42C1-956F-2179A46609B6}"/>
    <cellStyle name="Linked Cell 3" xfId="287" xr:uid="{28FDDE48-0F8E-4F1D-AB19-13B53C7ABB08}"/>
    <cellStyle name="Locked" xfId="288" xr:uid="{EA38D5C3-2003-404A-9A01-BD4853A27E44}"/>
    <cellStyle name="M" xfId="289" xr:uid="{D150EED4-8820-4747-A0EB-75D3BD7522CA}"/>
    <cellStyle name="M-0" xfId="290" xr:uid="{078206DD-BF4E-4EA5-B91B-14B05C50177E}"/>
    <cellStyle name="MainDescription" xfId="291" xr:uid="{B79F132B-5788-497A-B308-B8BB21882A4B}"/>
    <cellStyle name="Measure" xfId="292" xr:uid="{20502A98-0FA7-4750-9668-E4E9B5A11A61}"/>
    <cellStyle name="m-o" xfId="293" xr:uid="{5E0FCC5F-CAFA-4874-926E-9F6C0BBE8273}"/>
    <cellStyle name="n" xfId="294" xr:uid="{55D129EA-645E-44C8-80F7-54E6F73E760B}"/>
    <cellStyle name="Neutral 2" xfId="295" xr:uid="{C65C7889-3142-4696-8596-ADBDF43E9830}"/>
    <cellStyle name="Neutral 3" xfId="296" xr:uid="{175563BB-791A-4BEC-BF86-5B9C6A71AD68}"/>
    <cellStyle name="no dec" xfId="297" xr:uid="{1A2FCC9A-D40D-4F5F-982F-54FBAD0A0234}"/>
    <cellStyle name="Normal" xfId="0" builtinId="0"/>
    <cellStyle name="Normal - Style1" xfId="298" xr:uid="{108DE78B-76D7-4459-8DC7-E7494CBD29B5}"/>
    <cellStyle name="Normal - Style1 2" xfId="299" xr:uid="{AE451CC5-514E-49EA-A0D1-653045377F41}"/>
    <cellStyle name="Normal 10" xfId="300" xr:uid="{82E04195-B4CB-4D7D-AFCF-626890D60160}"/>
    <cellStyle name="Normal 10 2" xfId="301" xr:uid="{1C73D9D3-6B63-47C8-9294-06D35537C65E}"/>
    <cellStyle name="Normal 10 2 2" xfId="302" xr:uid="{2D2DE2ED-116E-46A8-9446-A812F2E20FC9}"/>
    <cellStyle name="Normal 10 2 2 2" xfId="303" xr:uid="{1193B3D2-2FBB-436E-A4EC-C7D1CBD8ACA5}"/>
    <cellStyle name="Normal 10 2 2 2 2" xfId="304" xr:uid="{C4E39EB6-E4D0-46C4-91F3-15AE94430985}"/>
    <cellStyle name="Normal 10 2 2 2 3" xfId="305" xr:uid="{A8274AD9-197A-4C68-AFF3-C944F3B23837}"/>
    <cellStyle name="Normal 10 2 2 3" xfId="306" xr:uid="{68B50DEA-EBBD-426F-B754-E7A520CA4E61}"/>
    <cellStyle name="Normal 10 2 2 3 10" xfId="307" xr:uid="{0B7A1892-C485-4CA2-AF99-49DEE5EB833F}"/>
    <cellStyle name="Normal 10 2 2 3 11" xfId="308" xr:uid="{A369C0AD-4566-4CB1-8550-6E25278456B1}"/>
    <cellStyle name="Normal 10 2 2 3 2" xfId="309" xr:uid="{864FFAFE-C9FC-46C5-887F-37A78BC8A356}"/>
    <cellStyle name="Normal 10 2 2 3 2 2" xfId="310" xr:uid="{313EEFAA-AA69-4FF1-877A-83BE9649C69F}"/>
    <cellStyle name="Normal 10 2 2 3 2 2 2" xfId="311" xr:uid="{C5553F53-25DA-4181-8B7F-45BF32E9660F}"/>
    <cellStyle name="Normal 10 2 2 3 3" xfId="312" xr:uid="{BECD77E7-44C6-4203-B475-51BBFFE69660}"/>
    <cellStyle name="Normal 10 2 2 3 4" xfId="313" xr:uid="{7A2A77C9-049A-4839-BD19-7A2EEB8330E8}"/>
    <cellStyle name="Normal 10 2 2 3 4 2" xfId="314" xr:uid="{4BEBF321-D4AF-4FD3-9187-76CB5DBEBA3D}"/>
    <cellStyle name="Normal 10 2 2 3 5" xfId="315" xr:uid="{979FB6F7-6742-4138-B81C-EF739F79EC00}"/>
    <cellStyle name="Normal 10 2 2 3 6" xfId="316" xr:uid="{DDB15798-7362-4545-99C8-D244398B9202}"/>
    <cellStyle name="Normal 10 2 2 3 7" xfId="317" xr:uid="{140D68FC-5228-492A-9D72-318FE93C53A6}"/>
    <cellStyle name="Normal 10 2 2 3 8" xfId="318" xr:uid="{A07C4781-E958-4320-BF23-73061FFEF0EA}"/>
    <cellStyle name="Normal 10 2 2 3 9" xfId="319" xr:uid="{B91FC36A-9059-442B-8E4F-E40CDC7DEF67}"/>
    <cellStyle name="Normal 10 3" xfId="320" xr:uid="{0B902E05-AD45-439E-A357-3933F754558E}"/>
    <cellStyle name="Normal 10 3 2" xfId="321" xr:uid="{B2B94A43-EE48-4A5C-A75B-5FD7857E5635}"/>
    <cellStyle name="Normal 10 3 2 2" xfId="322" xr:uid="{250F9A59-26CD-4649-B837-F18255A8AACC}"/>
    <cellStyle name="Normal 10 3 3" xfId="323" xr:uid="{1AE3180C-616E-4B31-BE1C-A510A3390D2F}"/>
    <cellStyle name="Normal 10 4" xfId="324" xr:uid="{029D477E-17C2-478C-ABEE-1BBC13893716}"/>
    <cellStyle name="Normal 10 5" xfId="325" xr:uid="{5C850C8D-ED2E-41F7-AC3E-034CF3555B5A}"/>
    <cellStyle name="Normal 10 6" xfId="326" xr:uid="{764D0218-37D8-4CD0-B580-2EAE98045346}"/>
    <cellStyle name="Normal 10 7" xfId="327" xr:uid="{5A14ED14-AD20-450B-8CA0-76C49B3F7B42}"/>
    <cellStyle name="Normal 10 8" xfId="328" xr:uid="{6C7BA4B4-2F25-4EF5-A80C-2A2D51289741}"/>
    <cellStyle name="Normal 11" xfId="329" xr:uid="{82A9FF55-0B23-4D42-BE58-8AE44729AC13}"/>
    <cellStyle name="Normal 11 2" xfId="330" xr:uid="{0461FC4F-6321-4426-A393-A20420A8E8FA}"/>
    <cellStyle name="Normal 11 2 2" xfId="331" xr:uid="{0DCBBA6F-033F-45A8-9369-9DD57D30173B}"/>
    <cellStyle name="Normal 12" xfId="332" xr:uid="{01786EFC-C662-4CCF-812C-59C27A19A25C}"/>
    <cellStyle name="Normal 13" xfId="333" xr:uid="{5E8937D0-9D52-4E45-9B05-F588EFB8A570}"/>
    <cellStyle name="Normal 14" xfId="334" xr:uid="{6CCC8ACD-03AB-41A1-9AFB-9549BE4CFB29}"/>
    <cellStyle name="Normal 15" xfId="335" xr:uid="{16811296-9733-4F80-B92B-B342F09F7653}"/>
    <cellStyle name="Normal 16" xfId="336" xr:uid="{FC308DD6-1C50-4AE1-BA53-4775DD7AADD1}"/>
    <cellStyle name="Normal 17" xfId="337" xr:uid="{9BC9EDF1-CEE6-48DF-84DF-AA9575B2C4FC}"/>
    <cellStyle name="Normal 19" xfId="338" xr:uid="{BC13FEB6-8E61-4BC5-92C5-474FD590AF47}"/>
    <cellStyle name="Normal 2" xfId="339" xr:uid="{A82A7FC0-6470-41FA-9382-7117EB2C8029}"/>
    <cellStyle name="Normal 2 10" xfId="340" xr:uid="{0FC64742-8212-4222-A552-78F8EA353A8F}"/>
    <cellStyle name="Normal 2 2" xfId="341" xr:uid="{AA05804A-9A71-43F4-811A-83E5045BB8BB}"/>
    <cellStyle name="Normal 2 2 2" xfId="342" xr:uid="{325A1C3B-54CA-4494-A4AF-D8F334C7CEBF}"/>
    <cellStyle name="Normal 2 2 2 10 2" xfId="343" xr:uid="{AAB9CCDD-6C85-4A1B-81B2-4E3DBA6FE13A}"/>
    <cellStyle name="Normal 2 2 2 2" xfId="344" xr:uid="{D2CBE2FD-8F50-43A4-A480-EB5D833F0E25}"/>
    <cellStyle name="Normal 2 2 2 2 2" xfId="345" xr:uid="{EB2A4557-DC51-4B44-B475-C181777B6CCC}"/>
    <cellStyle name="Normal 2 2 3" xfId="346" xr:uid="{A5EB7086-8E02-4309-B111-16830E1ABC7B}"/>
    <cellStyle name="Normal 2 2_Door Shutter- Analysis" xfId="347" xr:uid="{53F158AC-20B8-4861-A69A-E13409E2C5E9}"/>
    <cellStyle name="Normal 2 3" xfId="348" xr:uid="{BD0145F3-D9FF-4C01-A01D-723F33A5A438}"/>
    <cellStyle name="Normal 2 3 2" xfId="349" xr:uid="{665FD95B-00B0-4B7B-898B-9F09618C2BE8}"/>
    <cellStyle name="Normal 2 4" xfId="350" xr:uid="{257B0FAE-B4AA-46B2-9907-265305F5002D}"/>
    <cellStyle name="Normal 2 4 2" xfId="351" xr:uid="{B4C886A6-B3FC-40EF-AFA4-A11B417A88D8}"/>
    <cellStyle name="Normal 2 4 2 2" xfId="352" xr:uid="{DC7E5DE8-8C06-4C30-BF53-BCBE3E2856D1}"/>
    <cellStyle name="Normal 2 4 2 3" xfId="353" xr:uid="{3C69A948-1FE3-4EE9-8054-D6768382ADB5}"/>
    <cellStyle name="Normal 2 4 2_Door Shutter- Analysis" xfId="354" xr:uid="{8F3F1F6D-7A56-4C4E-9981-F7F38CD2D874}"/>
    <cellStyle name="Normal 2 4 3" xfId="355" xr:uid="{0EDE9FBB-50C8-48B6-B8FD-06D1A9D53AE8}"/>
    <cellStyle name="Normal 2 4_Door Shutter- Analysis" xfId="356" xr:uid="{658A2327-0E67-4694-A562-19F4AFBE1041}"/>
    <cellStyle name="Normal 2 5" xfId="357" xr:uid="{480F7DEF-D981-4541-95DF-20C5B9211ED5}"/>
    <cellStyle name="Normal 2 5 2" xfId="358" xr:uid="{689E8C04-8732-42BD-928C-6DDF5B2A6CD4}"/>
    <cellStyle name="Normal 2 6" xfId="359" xr:uid="{058DF3BC-7DAD-41C0-82DA-85047BBD4A76}"/>
    <cellStyle name="Normal 2 7" xfId="360" xr:uid="{85AF7E23-8898-44EC-90F2-C3BDC9AD0FC3}"/>
    <cellStyle name="Normal 2 8" xfId="361" xr:uid="{20CCE8DD-406C-4CB8-85B8-B94A0B8F72B9}"/>
    <cellStyle name="Normal 2_BOQ &amp; Quote - 2A &amp; 2B - BOA HYD - Interior Modification R1 260510" xfId="362" xr:uid="{DDFE9EC4-928E-4C53-8329-50D6804575FE}"/>
    <cellStyle name="Normal 24 2" xfId="363" xr:uid="{EB56CD76-D730-48A4-9374-BB16A2951CF1}"/>
    <cellStyle name="Normal 3" xfId="364" xr:uid="{F296B7A7-3E15-4F95-8475-E0115B522EF0}"/>
    <cellStyle name="Normal 3 2" xfId="365" xr:uid="{7CAA084A-89B7-43D1-8034-A92FCB307333}"/>
    <cellStyle name="Normal 3 2 2" xfId="366" xr:uid="{E2505048-E03C-4664-AFA4-A66763C4DF2F}"/>
    <cellStyle name="Normal 3 3" xfId="367" xr:uid="{3F201F3D-11CA-439B-937D-D44BF8764D0D}"/>
    <cellStyle name="Normal 3 3 2" xfId="368" xr:uid="{E8725796-A015-4F3B-8396-DA03DFF51721}"/>
    <cellStyle name="Normal 3 3 3" xfId="369" xr:uid="{D9CB653E-65AF-4399-A4B5-A2A188913A4F}"/>
    <cellStyle name="Normal 3 3_Rate Analysis-Infopark-Kochi-280710" xfId="370" xr:uid="{45DFB80F-9EA0-480B-9179-1C9ABA75932C}"/>
    <cellStyle name="Normal 3 4" xfId="371" xr:uid="{ACDB8E50-5F73-453D-A12C-FD9A92746A8A}"/>
    <cellStyle name="Normal 3_Door Shutter- Analysis" xfId="372" xr:uid="{921F7BF4-FC94-43BC-81F1-F2679FF94C00}"/>
    <cellStyle name="Normal 4" xfId="373" xr:uid="{242F3F9D-8EE3-4E5E-A86E-9136654D98D7}"/>
    <cellStyle name="Normal 4 2" xfId="374" xr:uid="{08101106-71E8-4A43-8B75-FB09DFFF6341}"/>
    <cellStyle name="Normal 4 2 2" xfId="375" xr:uid="{257270B6-42BE-4C5C-B65E-E30CB433815E}"/>
    <cellStyle name="Normal 4 2 3" xfId="376" xr:uid="{DEF16A37-70B6-43D3-B882-63204EE944B7}"/>
    <cellStyle name="Normal 4 2_Door Shutter- Analysis" xfId="377" xr:uid="{9567ACA8-E3DE-44D3-A822-11C054E1BA39}"/>
    <cellStyle name="Normal 4 3" xfId="378" xr:uid="{6B43038A-64FB-423D-B020-1474E22D2660}"/>
    <cellStyle name="Normal 4 3 2" xfId="379" xr:uid="{AA1D652F-B6BB-4B77-BCF8-93503C89BAB5}"/>
    <cellStyle name="Normal 4 4" xfId="380" xr:uid="{3D56D073-C07D-4CC2-BC10-62B3FFBE2989}"/>
    <cellStyle name="Normal 4 6" xfId="381" xr:uid="{09420D5C-16AF-4CDA-8C38-4B0500F4F16A}"/>
    <cellStyle name="Normal 5" xfId="382" xr:uid="{47C99154-020D-4F47-8C02-282876BACA57}"/>
    <cellStyle name="Normal 5 2" xfId="383" xr:uid="{56491671-7A47-4207-AF12-4195BECAF75B}"/>
    <cellStyle name="Normal 6" xfId="384" xr:uid="{C3580146-8FCB-488C-83B5-691B5CDDBFC5}"/>
    <cellStyle name="Normal 6 2" xfId="385" xr:uid="{F8ED36BE-225C-417B-9E08-72CF426FAEC8}"/>
    <cellStyle name="Normal 6 3" xfId="386" xr:uid="{F04E9383-C2B5-444C-9848-3C7F6BB0A0B5}"/>
    <cellStyle name="Normal 6 4" xfId="387" xr:uid="{AFE66E58-9136-4C8F-9280-6BD4A4B83EAC}"/>
    <cellStyle name="Normal 7" xfId="388" xr:uid="{B00A873F-B68C-4829-BDCC-38C738B1EFA7}"/>
    <cellStyle name="Normal 7 2" xfId="389" xr:uid="{64985B2F-2F18-4EDF-90DB-020FD6687D9C}"/>
    <cellStyle name="Normal 7 2 2" xfId="390" xr:uid="{4518C300-DB92-4CDC-B073-DC3562FBF9F8}"/>
    <cellStyle name="Normal 7 3" xfId="391" xr:uid="{D5FE5D09-B9C9-447A-AC1D-D34EB713F748}"/>
    <cellStyle name="Normal 7_Door Shutter- Analysis" xfId="392" xr:uid="{AE3F38BD-AC41-4D83-9E2E-161FBAD5987C}"/>
    <cellStyle name="Normal 8" xfId="393" xr:uid="{871979DA-ACBD-4650-84DC-FCC095DF12B1}"/>
    <cellStyle name="Normal 8 2" xfId="394" xr:uid="{2C271203-6E2C-4853-BDD4-304DA799D4F1}"/>
    <cellStyle name="Normal 8 3" xfId="395" xr:uid="{FAC04F88-9F17-433E-B609-7AEF8ECA1C9D}"/>
    <cellStyle name="Normal 8 4" xfId="396" xr:uid="{FE99E73E-8B66-4622-A319-0CCE5D32536D}"/>
    <cellStyle name="Normal 9" xfId="397" xr:uid="{14C391A2-5B49-4F58-8229-1CC565250C21}"/>
    <cellStyle name="Normal 9 2" xfId="398" xr:uid="{673D2ACD-7DA5-4B5D-A7E3-3EC277A74962}"/>
    <cellStyle name="Normal 9 3" xfId="399" xr:uid="{7586FEF1-CBB1-4B31-8804-5E7ADB1E32DF}"/>
    <cellStyle name="Normal 9_Door Shutter- Analysis" xfId="400" xr:uid="{27938CDC-FB8A-49FF-869F-FEF39FE93892}"/>
    <cellStyle name="Note 2" xfId="401" xr:uid="{09BE6831-C230-4345-BEB4-0E0F4DA29C1D}"/>
    <cellStyle name="Note 3" xfId="402" xr:uid="{7BB323E6-1C43-46F4-A090-1A828175DD02}"/>
    <cellStyle name="Nr" xfId="403" xr:uid="{959CA9F8-B65E-4FE7-A04B-F20505200717}"/>
    <cellStyle name="Output 2" xfId="404" xr:uid="{693ACB4C-0B35-4C53-8952-BBD893958DCA}"/>
    <cellStyle name="Output 3" xfId="405" xr:uid="{D8DCE86E-7495-4C6B-8616-707B165826F5}"/>
    <cellStyle name="Percent [2]" xfId="406" xr:uid="{7BFC726A-1855-4A21-BBBA-352136AB34D4}"/>
    <cellStyle name="Percent 10" xfId="407" xr:uid="{39ED88B9-7D35-4EF7-B8CF-3DB2E8550BA1}"/>
    <cellStyle name="Percent 10 2" xfId="408" xr:uid="{B0695005-9F0A-406D-BB4B-E34B423721B0}"/>
    <cellStyle name="Percent 11" xfId="409" xr:uid="{BF13D969-93A2-4B33-A4DB-0B472C267BC6}"/>
    <cellStyle name="Percent 12" xfId="410" xr:uid="{1B2C9D75-4441-40F2-8E2B-232A3C30A4BC}"/>
    <cellStyle name="Percent 13" xfId="411" xr:uid="{937B0797-6231-4E06-8868-CD86D442CD10}"/>
    <cellStyle name="Percent 14" xfId="412" xr:uid="{9823F91F-8EEA-4080-A92C-2D47351C60AB}"/>
    <cellStyle name="Percent 15" xfId="413" xr:uid="{764D12C3-A089-4C13-B30B-A279CB0F97CC}"/>
    <cellStyle name="Percent 16" xfId="414" xr:uid="{0AA3387F-A68E-4C43-A66F-B22BF44E18DE}"/>
    <cellStyle name="Percent 17" xfId="415" xr:uid="{EF4CCC1A-E99F-45AD-8412-343AB42DA869}"/>
    <cellStyle name="Percent 18" xfId="416" xr:uid="{E1744D7F-540B-4D42-8D15-B63300F8E33B}"/>
    <cellStyle name="Percent 19" xfId="417" xr:uid="{1C4E2C06-7CEA-4853-998D-E97E164FFC0E}"/>
    <cellStyle name="Percent 2" xfId="418" xr:uid="{5832BD36-20C9-4A4F-8B7D-36FB3200C514}"/>
    <cellStyle name="Percent 2 2" xfId="419" xr:uid="{172112A3-0CFC-423A-9130-6817D4BB8874}"/>
    <cellStyle name="Percent 2 2 2" xfId="420" xr:uid="{8391ECC6-D227-4D52-AD2E-37C20B0E0BC7}"/>
    <cellStyle name="Percent 2 2 2 2" xfId="421" xr:uid="{21E668F0-E17A-48A4-B156-9148C843F017}"/>
    <cellStyle name="Percent 2 2 2 2 2" xfId="422" xr:uid="{B00EEF10-D6B0-493C-B8B6-60485056DC1C}"/>
    <cellStyle name="Percent 2 2 2 2 2 2" xfId="423" xr:uid="{4DF7C7D0-54A9-43E0-8091-DF04A3D3C8DF}"/>
    <cellStyle name="Percent 2 2 2 2 2 2 2" xfId="424" xr:uid="{92B44EBD-05D6-4C2D-80E5-C02F14F9BB3A}"/>
    <cellStyle name="Percent 2 2 2 2 2 2 3" xfId="425" xr:uid="{E51BAC5C-6C3D-4812-96A1-B5F4561B6D3C}"/>
    <cellStyle name="Percent 2 2 2 2 2 2 3 2" xfId="426" xr:uid="{3929FB04-C221-4B5E-98BF-7272CDF372F3}"/>
    <cellStyle name="Percent 2 2 2 2 2 2 3 2 2" xfId="427" xr:uid="{EA32E343-D9FF-481F-B1C2-739A5BF957B4}"/>
    <cellStyle name="Percent 2 2 2 2 2 2 3 2 2 2" xfId="428" xr:uid="{F786850E-8E53-4A2D-B11C-70048EC0D573}"/>
    <cellStyle name="Percent 2 2 2 2 2 2 3 2 2 2 2" xfId="429" xr:uid="{D34DE4B2-0DDE-48F4-AA3F-6C31A323DA9D}"/>
    <cellStyle name="Percent 2 2 2 2 2 2 3 2 2 2 2 2" xfId="430" xr:uid="{0FE4ED12-9757-4A1D-9994-638AD09E3416}"/>
    <cellStyle name="Percent 2 2 2 2 2 2 3 2 2 3" xfId="431" xr:uid="{F0104815-2629-47D1-A9F9-36484970D935}"/>
    <cellStyle name="Percent 2 2 2 2 2 2 3 2 2 3 2" xfId="432" xr:uid="{F0E283A6-04D8-4D2C-A9C3-1C461BAED050}"/>
    <cellStyle name="Percent 2 2 2 2 2 2 3 2 2 3 2 2" xfId="433" xr:uid="{F6DF8561-0220-45AD-914C-24820B7B9B09}"/>
    <cellStyle name="Percent 2 2 2 2 2 2 3 2 2 3 2 3" xfId="434" xr:uid="{09D3FCE4-333A-4DBE-BC58-64CB12BF5A84}"/>
    <cellStyle name="Percent 2 2 2 2 2 2 3 3" xfId="435" xr:uid="{544EB30D-B17C-4AD3-A85C-5C4C3D351224}"/>
    <cellStyle name="Percent 2 2 2 2 2 2 3 3 2" xfId="436" xr:uid="{954689B6-336D-4FC9-AFE9-70DC6C47CB6F}"/>
    <cellStyle name="Percent 2 2 2 2 2 2 3 3 2 2" xfId="437" xr:uid="{4F53AD58-FE99-4196-91D8-C94ECEF28AC3}"/>
    <cellStyle name="Percent 2 2 2 2 2 2 3 3 2 2 2" xfId="438" xr:uid="{DB3964BD-0B46-4FB6-BA9D-D4330E278E99}"/>
    <cellStyle name="Percent 2 2 2 2 2 2 4" xfId="439" xr:uid="{B4494805-FD0C-47A4-AA3C-A7163413ADB3}"/>
    <cellStyle name="Percent 2 2 2 2 2 2 4 2" xfId="440" xr:uid="{47D939B8-BAF4-46C8-BA3C-4718540D24B8}"/>
    <cellStyle name="Percent 2 2 2 2 2 2 5" xfId="441" xr:uid="{20124F42-9687-40E5-9DAC-2B8F5A64D16B}"/>
    <cellStyle name="Percent 2 2 2 2 2 2 5 2" xfId="442" xr:uid="{CCDB71E3-3048-43E6-8605-CF1BF87436C8}"/>
    <cellStyle name="Percent 2 2 2 2 2 2 5 2 2" xfId="443" xr:uid="{F04FC789-4458-44C3-B51D-4E16C90ED441}"/>
    <cellStyle name="Percent 2 2 2 2 2 2 5 2 2 2" xfId="444" xr:uid="{466CB24C-F917-4E0B-B470-2F5144A3C97B}"/>
    <cellStyle name="Percent 2 2 2 2 2 2 5 2 2 2 2" xfId="445" xr:uid="{9DBA0764-3131-46EE-A5E2-1346C8698198}"/>
    <cellStyle name="Percent 2 2 2 2 2 2 5 2 2 2 3" xfId="446" xr:uid="{031C255F-C793-4D2E-8FD6-259B2B5970CE}"/>
    <cellStyle name="Percent 2 2 2 2 2 2 5 2 3" xfId="447" xr:uid="{05DF653D-7897-4700-BAB4-46E73428B04A}"/>
    <cellStyle name="Percent 2 2 2 2 2 2 5 2 3 2" xfId="448" xr:uid="{1C9BC705-275D-4AE6-B94E-BB2E5620EFAE}"/>
    <cellStyle name="Percent 2 2 2 2 2 2 5 2 4" xfId="449" xr:uid="{67FD5E79-2171-4840-9DF7-256A1B9E8835}"/>
    <cellStyle name="Percent 2 2 2 2 2 2 5 2 4 2" xfId="450" xr:uid="{A32A9D77-9389-4F70-BBE8-8DFCEB498919}"/>
    <cellStyle name="Percent 2 2 3" xfId="451" xr:uid="{38ACFCCC-E685-40BA-A65D-2D35283485B9}"/>
    <cellStyle name="Percent 2 3" xfId="452" xr:uid="{315E8D9D-D31E-4B0F-B5C8-4C0E1FD79305}"/>
    <cellStyle name="Percent 2 3 2" xfId="453" xr:uid="{997DABDA-B8A3-4C2D-B9D7-334123DD9BB1}"/>
    <cellStyle name="Percent 2 3 3" xfId="454" xr:uid="{C4779F07-D788-4EFC-8313-ADAB5B56C454}"/>
    <cellStyle name="Percent 2 4" xfId="455" xr:uid="{3F80C468-12EF-481C-8BF2-B8A2FF12C9C0}"/>
    <cellStyle name="Percent 2 5" xfId="456" xr:uid="{10F9B8F6-1275-4CCB-9BC1-8DE0A659934D}"/>
    <cellStyle name="Percent 2_BOQ &amp; Quote - 2A &amp; 2B - BOA HYD - Interior Modification R1 260510" xfId="457" xr:uid="{0AAB4FF8-CD8E-4B1A-BDFE-8A3BB1BAFDB3}"/>
    <cellStyle name="Percent 20" xfId="458" xr:uid="{581242DB-A11D-42B4-9C3C-955AA58039B1}"/>
    <cellStyle name="Percent 21" xfId="459" xr:uid="{8F0F7F8D-B661-4DE5-B8DA-8E95070B1EC8}"/>
    <cellStyle name="Percent 22" xfId="460" xr:uid="{8CED913E-F366-4BC6-917F-7670AEF67425}"/>
    <cellStyle name="Percent 23" xfId="461" xr:uid="{5ABB70A0-26EA-450A-BA2D-C75133B643D1}"/>
    <cellStyle name="Percent 24" xfId="462" xr:uid="{86248BC5-73F0-43A0-AAFC-9430DEBDDC8E}"/>
    <cellStyle name="Percent 25" xfId="463" xr:uid="{E143A8A0-7A61-43FA-888F-E6929CFB0E97}"/>
    <cellStyle name="Percent 26" xfId="464" xr:uid="{06BC79FC-4171-4CC8-A963-676D027634FB}"/>
    <cellStyle name="Percent 27" xfId="465" xr:uid="{72FF463A-ADF2-48CC-85A6-5238939180E3}"/>
    <cellStyle name="Percent 28" xfId="466" xr:uid="{2A91855C-96B5-4E42-9950-644D188939C8}"/>
    <cellStyle name="Percent 29" xfId="467" xr:uid="{FB964AEF-FAD8-49B8-BD23-B9CE951F51E6}"/>
    <cellStyle name="Percent 3" xfId="468" xr:uid="{ACDAE5CB-2ACE-4FA4-A512-D8CEEF10BD7E}"/>
    <cellStyle name="Percent 30" xfId="469" xr:uid="{3F5401D7-FF28-4295-AA01-8D126FD26565}"/>
    <cellStyle name="Percent 31" xfId="470" xr:uid="{F8BAB50A-CEA4-4F99-A3E4-6F1730EED600}"/>
    <cellStyle name="Percent 32" xfId="471" xr:uid="{B593A5CF-6989-49FC-B77E-AB3CEE85FFE6}"/>
    <cellStyle name="Percent 33" xfId="472" xr:uid="{DB4C1A65-EEF8-4879-BE98-4DF4AB30FA08}"/>
    <cellStyle name="Percent 34" xfId="473" xr:uid="{81DBD89F-C711-4394-BC78-5E8E100ABD13}"/>
    <cellStyle name="Percent 35" xfId="474" xr:uid="{3C79D553-8582-4548-A226-52C8EA00DEFE}"/>
    <cellStyle name="Percent 36" xfId="475" xr:uid="{4B8A5E23-6ED1-4CF0-B7D0-69D2C7B2890F}"/>
    <cellStyle name="Percent 37" xfId="476" xr:uid="{14279F4E-4224-4070-A7A7-2174FA8D1F21}"/>
    <cellStyle name="Percent 38" xfId="477" xr:uid="{F22017A2-644A-4919-86E8-451F1DD13470}"/>
    <cellStyle name="Percent 39" xfId="478" xr:uid="{CC051296-449B-4F26-89DB-54513F8C0435}"/>
    <cellStyle name="Percent 4" xfId="479" xr:uid="{B56BE1B8-E8A9-45BD-B9A4-E7734750E6A0}"/>
    <cellStyle name="Percent 40" xfId="480" xr:uid="{9F6F9789-D177-438D-88E8-F82375722265}"/>
    <cellStyle name="Percent 41" xfId="481" xr:uid="{A9C403FC-885C-487D-86AD-733E26F88A20}"/>
    <cellStyle name="Percent 42" xfId="482" xr:uid="{D46F5216-228B-4E4B-A09C-36E7A1312D5C}"/>
    <cellStyle name="Percent 43" xfId="483" xr:uid="{B3FDAF8F-5639-4A5C-8291-B3107FFFF0D4}"/>
    <cellStyle name="Percent 5" xfId="484" xr:uid="{1983D180-8D32-4FDB-9108-0E3EA8D92FBB}"/>
    <cellStyle name="Percent 5 2" xfId="485" xr:uid="{D7E23F2A-FBCD-4CE0-B66A-953EF1418595}"/>
    <cellStyle name="Percent 6" xfId="486" xr:uid="{78E8D594-A83B-4378-B82E-9F1F3AFBF06E}"/>
    <cellStyle name="Percent 7" xfId="487" xr:uid="{177A8AEF-C26D-40D0-9EFB-12018FC16F45}"/>
    <cellStyle name="Percent 8" xfId="488" xr:uid="{E13D7094-864D-4CF5-9E11-40BD8E6796E0}"/>
    <cellStyle name="Percent 9" xfId="489" xr:uid="{1358ED56-76F2-4CE1-A8DC-11D9BF6BCA45}"/>
    <cellStyle name="Popis" xfId="490" xr:uid="{60E87B77-4DDC-449A-B31F-C09545D6BD3B}"/>
    <cellStyle name="Pound" xfId="491" xr:uid="{F668F96B-2058-4010-8A39-A8D6441E0EC3}"/>
    <cellStyle name="PSChar" xfId="492" xr:uid="{5CF18D6F-7074-4CE7-B44F-F8622FFCD474}"/>
    <cellStyle name="PSDec" xfId="493" xr:uid="{CE03AC40-A39C-4422-8FC0-175F9BEDF93A}"/>
    <cellStyle name="Rate" xfId="494" xr:uid="{83C3249D-9B10-4A5F-B2BC-57DC9F8FF9A9}"/>
    <cellStyle name="RateBold" xfId="495" xr:uid="{B9ED60B5-DA1D-4B56-A44B-9EEAD002D5B0}"/>
    <cellStyle name="RevList" xfId="496" xr:uid="{30E276A3-A142-43C2-B065-0C0A745E5049}"/>
    <cellStyle name="Rupees" xfId="497" xr:uid="{0E563067-9097-4C07-899D-C0F18419B2AA}"/>
    <cellStyle name="Section Title" xfId="498" xr:uid="{1EF3ABE8-6578-489E-BCB0-8AC747BC2BCA}"/>
    <cellStyle name="Sledovaný hypertextový odkaz" xfId="499" xr:uid="{0BDAFE8C-B0A9-409B-A7F6-04E8A7B249E6}"/>
    <cellStyle name="SPOl" xfId="500" xr:uid="{CD7C1D79-641C-4679-9C38-FCAB29D62F93}"/>
    <cellStyle name="Standard_BS14" xfId="501" xr:uid="{72D064DC-FD5C-4C20-BC6A-F402DFE0058B}"/>
    <cellStyle name="Style 1" xfId="502" xr:uid="{355605DA-F8B3-4F4C-853A-B615856E3E8A}"/>
    <cellStyle name="Style 1 2" xfId="503" xr:uid="{F848AEE0-4C38-4F0D-AB41-C11242935E8E}"/>
    <cellStyle name="Style 1 2 2" xfId="605" xr:uid="{44A20585-FA06-42CC-9277-13A899911976}"/>
    <cellStyle name="Style 1 2 3" xfId="677" xr:uid="{9A17181F-6290-4B9B-8CDF-92A109DF8944}"/>
    <cellStyle name="Style 1 2 4" xfId="749" xr:uid="{2BFB98C1-4EE0-4760-973D-EBB0E7D7BBC9}"/>
    <cellStyle name="Style 1 2 5" xfId="821" xr:uid="{72BE8399-51C4-43A4-94DD-A5D9BAF3F39A}"/>
    <cellStyle name="Style 1 3" xfId="504" xr:uid="{5B76ADC7-57A8-4A2D-A05B-786900FE7000}"/>
    <cellStyle name="Style 1_Civil Work" xfId="505" xr:uid="{E506354F-6633-45F8-839F-8164BD791AD0}"/>
    <cellStyle name="Subtitle" xfId="506" xr:uid="{70ED837C-9D4E-4083-B1A5-A0B50DF8A83F}"/>
    <cellStyle name="Subtotal" xfId="507" xr:uid="{2CFE0A29-9E81-492A-A6C5-E7C3F79CBAF2}"/>
    <cellStyle name="Subtotal 2" xfId="508" xr:uid="{AB8766B9-6E7B-4E21-94FD-5876D2C27F9C}"/>
    <cellStyle name="sum" xfId="509" xr:uid="{348CAC82-4C1D-4FD6-B34A-1822EE3F35BF}"/>
    <cellStyle name="sum8" xfId="510" xr:uid="{A92CA232-DB20-4ECB-8B6A-87E27C24A898}"/>
    <cellStyle name="Summary_back" xfId="511" xr:uid="{88E75E31-B71E-43E7-96C8-F6876B8C62A9}"/>
    <cellStyle name="tahoma" xfId="512" xr:uid="{A9E5ECBB-69E6-4F0E-B59B-0192E991E24B}"/>
    <cellStyle name="Times New Roman" xfId="513" xr:uid="{D88D0B9D-2F45-4481-904B-430F05F5534D}"/>
    <cellStyle name="Title 2" xfId="514" xr:uid="{4BAB895E-20EF-4178-B1E3-299CEBDC5525}"/>
    <cellStyle name="Title 3" xfId="515" xr:uid="{99FF0960-D3DF-4F60-98AC-52FF35C49E44}"/>
    <cellStyle name="Title Row" xfId="516" xr:uid="{3E4BC724-F7F2-43A2-B426-57658B872F9A}"/>
    <cellStyle name="Total 2" xfId="517" xr:uid="{5CF0B093-3048-4EDB-B9A2-B7AF11539D15}"/>
    <cellStyle name="Total 3" xfId="518" xr:uid="{A8C7D200-AEF2-46E5-AEC1-C12B400E44BF}"/>
    <cellStyle name="totalbold" xfId="519" xr:uid="{F930F58A-D1A9-4A48-85EA-11CF71FB1F59}"/>
    <cellStyle name="Tusental (0)_pldt" xfId="520" xr:uid="{0EEC15F3-CA9D-4A58-A8F3-83D645CB13AC}"/>
    <cellStyle name="Tusental_pldt" xfId="521" xr:uid="{E4AACAFC-7308-4C0E-8789-BF2917A61E60}"/>
    <cellStyle name="uni" xfId="522" xr:uid="{1E7353C9-AA9F-4D90-BFC2-1D6365E3DF25}"/>
    <cellStyle name="Unit" xfId="523" xr:uid="{90702695-63EC-40A6-8AB3-488B1A9479F8}"/>
    <cellStyle name="v" xfId="524" xr:uid="{3C9B0C81-F44F-4A5C-B65E-C1FBD5D8846E}"/>
    <cellStyle name="v_Door Shutter- Analysis" xfId="525" xr:uid="{6E5A758E-2A1E-42F0-BADF-CB57D70C5EC7}"/>
    <cellStyle name="v_Rate Analysis-160610" xfId="526" xr:uid="{0C11B65E-8FEF-44B8-AB54-82BEB8651A08}"/>
    <cellStyle name="v_Rate Analysis-Tiara Flats-090710" xfId="527" xr:uid="{8B7C5419-9090-4394-9B33-EAF24456F6AC}"/>
    <cellStyle name="Valuta (0)_pldt" xfId="528" xr:uid="{1E61D538-64EB-454E-9894-389A6CA83407}"/>
    <cellStyle name="Valuta_pldt" xfId="529" xr:uid="{BA4393F8-528C-4321-BC5D-488911B464E9}"/>
    <cellStyle name="version" xfId="530" xr:uid="{D8ADBF90-7489-4CAD-A35F-0307DA0CB0C6}"/>
    <cellStyle name="Warning Text 2" xfId="531" xr:uid="{BFA54B28-E411-4E5E-A183-B5B0E9454BE3}"/>
    <cellStyle name="Warning Text 3" xfId="532" xr:uid="{A52711AD-4F9F-49E1-905D-3B7DEFED8CAB}"/>
    <cellStyle name="常规 4" xfId="533" xr:uid="{C8CE189F-1316-4CBD-BCF2-2D3832D23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jpeg"/><Relationship Id="rId42" Type="http://schemas.openxmlformats.org/officeDocument/2006/relationships/image" Target="../media/image42.emf"/><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emf"/><Relationship Id="rId35" Type="http://schemas.openxmlformats.org/officeDocument/2006/relationships/image" Target="../media/image35.jpeg"/><Relationship Id="rId43" Type="http://schemas.openxmlformats.org/officeDocument/2006/relationships/image" Target="../media/image43.emf"/><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emf"/><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emf"/><Relationship Id="rId38" Type="http://schemas.openxmlformats.org/officeDocument/2006/relationships/image" Target="../media/image38.jpe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emf"/><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emf"/><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png"/></Relationships>
</file>

<file path=xl/drawings/_rels/drawing2.xml.rels><?xml version="1.0" encoding="UTF-8" standalone="yes"?>
<Relationships xmlns="http://schemas.openxmlformats.org/package/2006/relationships"><Relationship Id="rId26" Type="http://schemas.microsoft.com/office/2007/relationships/hdphoto" Target="../media/hdphoto1.wdp"/><Relationship Id="rId21" Type="http://schemas.openxmlformats.org/officeDocument/2006/relationships/image" Target="../media/image71.png"/><Relationship Id="rId42" Type="http://schemas.openxmlformats.org/officeDocument/2006/relationships/image" Target="../media/image87.png"/><Relationship Id="rId47" Type="http://schemas.openxmlformats.org/officeDocument/2006/relationships/image" Target="../media/image10.png"/><Relationship Id="rId63" Type="http://schemas.openxmlformats.org/officeDocument/2006/relationships/image" Target="../media/image33.emf"/><Relationship Id="rId68" Type="http://schemas.openxmlformats.org/officeDocument/2006/relationships/image" Target="../media/image56.png"/><Relationship Id="rId7" Type="http://schemas.openxmlformats.org/officeDocument/2006/relationships/image" Target="../media/image62.jpeg"/><Relationship Id="rId2" Type="http://schemas.openxmlformats.org/officeDocument/2006/relationships/image" Target="../media/image2.jpeg"/><Relationship Id="rId16" Type="http://schemas.openxmlformats.org/officeDocument/2006/relationships/image" Target="../media/image69.emf"/><Relationship Id="rId29" Type="http://schemas.openxmlformats.org/officeDocument/2006/relationships/image" Target="../media/image78.png"/><Relationship Id="rId11" Type="http://schemas.openxmlformats.org/officeDocument/2006/relationships/image" Target="../media/image3.emf"/><Relationship Id="rId24" Type="http://schemas.openxmlformats.org/officeDocument/2006/relationships/image" Target="../media/image74.png"/><Relationship Id="rId32" Type="http://schemas.openxmlformats.org/officeDocument/2006/relationships/image" Target="../media/image81.png"/><Relationship Id="rId37" Type="http://schemas.openxmlformats.org/officeDocument/2006/relationships/image" Target="../media/image83.png"/><Relationship Id="rId40" Type="http://schemas.openxmlformats.org/officeDocument/2006/relationships/image" Target="../media/image86.png"/><Relationship Id="rId45" Type="http://schemas.openxmlformats.org/officeDocument/2006/relationships/image" Target="../media/image90.png"/><Relationship Id="rId53" Type="http://schemas.openxmlformats.org/officeDocument/2006/relationships/image" Target="../media/image92.png"/><Relationship Id="rId58" Type="http://schemas.openxmlformats.org/officeDocument/2006/relationships/image" Target="../media/image95.jpeg"/><Relationship Id="rId66" Type="http://schemas.openxmlformats.org/officeDocument/2006/relationships/image" Target="../media/image57.png"/><Relationship Id="rId5" Type="http://schemas.openxmlformats.org/officeDocument/2006/relationships/image" Target="../media/image60.jpeg"/><Relationship Id="rId61" Type="http://schemas.openxmlformats.org/officeDocument/2006/relationships/image" Target="../media/image39.jpeg"/><Relationship Id="rId19" Type="http://schemas.openxmlformats.org/officeDocument/2006/relationships/image" Target="../media/image7.emf"/><Relationship Id="rId14" Type="http://schemas.openxmlformats.org/officeDocument/2006/relationships/image" Target="../media/image67.emf"/><Relationship Id="rId22" Type="http://schemas.openxmlformats.org/officeDocument/2006/relationships/image" Target="../media/image72.png"/><Relationship Id="rId27" Type="http://schemas.openxmlformats.org/officeDocument/2006/relationships/image" Target="../media/image76.png"/><Relationship Id="rId30" Type="http://schemas.openxmlformats.org/officeDocument/2006/relationships/image" Target="../media/image79.png"/><Relationship Id="rId35" Type="http://schemas.openxmlformats.org/officeDocument/2006/relationships/image" Target="../media/image50.png"/><Relationship Id="rId43" Type="http://schemas.openxmlformats.org/officeDocument/2006/relationships/image" Target="../media/image88.png"/><Relationship Id="rId48" Type="http://schemas.openxmlformats.org/officeDocument/2006/relationships/image" Target="../media/image11.png"/><Relationship Id="rId56" Type="http://schemas.openxmlformats.org/officeDocument/2006/relationships/image" Target="../media/image16.png"/><Relationship Id="rId64" Type="http://schemas.openxmlformats.org/officeDocument/2006/relationships/image" Target="../media/image53.png"/><Relationship Id="rId69" Type="http://schemas.openxmlformats.org/officeDocument/2006/relationships/image" Target="../media/image46.png"/><Relationship Id="rId8" Type="http://schemas.openxmlformats.org/officeDocument/2006/relationships/image" Target="../media/image63.jpeg"/><Relationship Id="rId51" Type="http://schemas.openxmlformats.org/officeDocument/2006/relationships/image" Target="../media/image14.png"/><Relationship Id="rId3" Type="http://schemas.openxmlformats.org/officeDocument/2006/relationships/image" Target="../media/image58.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5.png"/><Relationship Id="rId33" Type="http://schemas.openxmlformats.org/officeDocument/2006/relationships/image" Target="../media/image82.png"/><Relationship Id="rId38" Type="http://schemas.openxmlformats.org/officeDocument/2006/relationships/image" Target="../media/image84.png"/><Relationship Id="rId46" Type="http://schemas.openxmlformats.org/officeDocument/2006/relationships/image" Target="../media/image91.png"/><Relationship Id="rId59" Type="http://schemas.openxmlformats.org/officeDocument/2006/relationships/image" Target="../media/image96.jpeg"/><Relationship Id="rId67" Type="http://schemas.openxmlformats.org/officeDocument/2006/relationships/image" Target="../media/image54.png"/><Relationship Id="rId20" Type="http://schemas.openxmlformats.org/officeDocument/2006/relationships/image" Target="../media/image70.png"/><Relationship Id="rId41" Type="http://schemas.openxmlformats.org/officeDocument/2006/relationships/image" Target="../media/image9.png"/><Relationship Id="rId54" Type="http://schemas.openxmlformats.org/officeDocument/2006/relationships/image" Target="../media/image15.jpeg"/><Relationship Id="rId62" Type="http://schemas.openxmlformats.org/officeDocument/2006/relationships/image" Target="../media/image32.emf"/><Relationship Id="rId1" Type="http://schemas.openxmlformats.org/officeDocument/2006/relationships/image" Target="../media/image1.jpeg"/><Relationship Id="rId6" Type="http://schemas.openxmlformats.org/officeDocument/2006/relationships/image" Target="../media/image61.jpeg"/><Relationship Id="rId15" Type="http://schemas.openxmlformats.org/officeDocument/2006/relationships/image" Target="../media/image68.emf"/><Relationship Id="rId23" Type="http://schemas.openxmlformats.org/officeDocument/2006/relationships/image" Target="../media/image73.png"/><Relationship Id="rId28" Type="http://schemas.openxmlformats.org/officeDocument/2006/relationships/image" Target="../media/image77.png"/><Relationship Id="rId36" Type="http://schemas.openxmlformats.org/officeDocument/2006/relationships/image" Target="../media/image47.png"/><Relationship Id="rId49" Type="http://schemas.openxmlformats.org/officeDocument/2006/relationships/image" Target="../media/image12.png"/><Relationship Id="rId57" Type="http://schemas.openxmlformats.org/officeDocument/2006/relationships/image" Target="../media/image94.png"/><Relationship Id="rId10" Type="http://schemas.openxmlformats.org/officeDocument/2006/relationships/image" Target="../media/image65.jpeg"/><Relationship Id="rId31" Type="http://schemas.openxmlformats.org/officeDocument/2006/relationships/image" Target="../media/image80.png"/><Relationship Id="rId44" Type="http://schemas.openxmlformats.org/officeDocument/2006/relationships/image" Target="../media/image89.png"/><Relationship Id="rId52" Type="http://schemas.openxmlformats.org/officeDocument/2006/relationships/image" Target="../media/image48.png"/><Relationship Id="rId60" Type="http://schemas.openxmlformats.org/officeDocument/2006/relationships/image" Target="../media/image17.jpeg"/><Relationship Id="rId65" Type="http://schemas.openxmlformats.org/officeDocument/2006/relationships/image" Target="../media/image55.png"/><Relationship Id="rId4" Type="http://schemas.openxmlformats.org/officeDocument/2006/relationships/image" Target="../media/image59.jpeg"/><Relationship Id="rId9" Type="http://schemas.openxmlformats.org/officeDocument/2006/relationships/image" Target="../media/image64.jpeg"/><Relationship Id="rId13" Type="http://schemas.openxmlformats.org/officeDocument/2006/relationships/image" Target="../media/image66.emf"/><Relationship Id="rId18" Type="http://schemas.openxmlformats.org/officeDocument/2006/relationships/image" Target="../media/image6.png"/><Relationship Id="rId39" Type="http://schemas.openxmlformats.org/officeDocument/2006/relationships/image" Target="../media/image85.png"/><Relationship Id="rId34" Type="http://schemas.openxmlformats.org/officeDocument/2006/relationships/image" Target="../media/image8.png"/><Relationship Id="rId50" Type="http://schemas.openxmlformats.org/officeDocument/2006/relationships/image" Target="../media/image13.png"/><Relationship Id="rId55" Type="http://schemas.openxmlformats.org/officeDocument/2006/relationships/image" Target="../media/image93.png"/></Relationships>
</file>

<file path=xl/drawings/_rels/drawing3.xml.rels><?xml version="1.0" encoding="UTF-8" standalone="yes"?>
<Relationships xmlns="http://schemas.openxmlformats.org/package/2006/relationships"><Relationship Id="rId26" Type="http://schemas.microsoft.com/office/2007/relationships/hdphoto" Target="../media/hdphoto1.wdp"/><Relationship Id="rId21" Type="http://schemas.openxmlformats.org/officeDocument/2006/relationships/image" Target="../media/image71.png"/><Relationship Id="rId42" Type="http://schemas.openxmlformats.org/officeDocument/2006/relationships/image" Target="../media/image87.png"/><Relationship Id="rId47" Type="http://schemas.openxmlformats.org/officeDocument/2006/relationships/image" Target="../media/image10.png"/><Relationship Id="rId63" Type="http://schemas.openxmlformats.org/officeDocument/2006/relationships/image" Target="../media/image33.emf"/><Relationship Id="rId68" Type="http://schemas.openxmlformats.org/officeDocument/2006/relationships/image" Target="../media/image56.png"/><Relationship Id="rId7" Type="http://schemas.openxmlformats.org/officeDocument/2006/relationships/image" Target="../media/image62.jpeg"/><Relationship Id="rId2" Type="http://schemas.openxmlformats.org/officeDocument/2006/relationships/image" Target="../media/image2.jpeg"/><Relationship Id="rId16" Type="http://schemas.openxmlformats.org/officeDocument/2006/relationships/image" Target="../media/image69.emf"/><Relationship Id="rId29" Type="http://schemas.openxmlformats.org/officeDocument/2006/relationships/image" Target="../media/image78.png"/><Relationship Id="rId11" Type="http://schemas.openxmlformats.org/officeDocument/2006/relationships/image" Target="../media/image3.emf"/><Relationship Id="rId24" Type="http://schemas.openxmlformats.org/officeDocument/2006/relationships/image" Target="../media/image74.png"/><Relationship Id="rId32" Type="http://schemas.openxmlformats.org/officeDocument/2006/relationships/image" Target="../media/image81.png"/><Relationship Id="rId37" Type="http://schemas.openxmlformats.org/officeDocument/2006/relationships/image" Target="../media/image83.png"/><Relationship Id="rId40" Type="http://schemas.openxmlformats.org/officeDocument/2006/relationships/image" Target="../media/image86.png"/><Relationship Id="rId45" Type="http://schemas.openxmlformats.org/officeDocument/2006/relationships/image" Target="../media/image90.png"/><Relationship Id="rId53" Type="http://schemas.openxmlformats.org/officeDocument/2006/relationships/image" Target="../media/image92.png"/><Relationship Id="rId58" Type="http://schemas.openxmlformats.org/officeDocument/2006/relationships/image" Target="../media/image95.jpeg"/><Relationship Id="rId66" Type="http://schemas.openxmlformats.org/officeDocument/2006/relationships/image" Target="../media/image57.png"/><Relationship Id="rId5" Type="http://schemas.openxmlformats.org/officeDocument/2006/relationships/image" Target="../media/image60.jpeg"/><Relationship Id="rId61" Type="http://schemas.openxmlformats.org/officeDocument/2006/relationships/image" Target="../media/image39.jpeg"/><Relationship Id="rId19" Type="http://schemas.openxmlformats.org/officeDocument/2006/relationships/image" Target="../media/image7.emf"/><Relationship Id="rId14" Type="http://schemas.openxmlformats.org/officeDocument/2006/relationships/image" Target="../media/image67.emf"/><Relationship Id="rId22" Type="http://schemas.openxmlformats.org/officeDocument/2006/relationships/image" Target="../media/image72.png"/><Relationship Id="rId27" Type="http://schemas.openxmlformats.org/officeDocument/2006/relationships/image" Target="../media/image76.png"/><Relationship Id="rId30" Type="http://schemas.openxmlformats.org/officeDocument/2006/relationships/image" Target="../media/image79.png"/><Relationship Id="rId35" Type="http://schemas.openxmlformats.org/officeDocument/2006/relationships/image" Target="../media/image50.png"/><Relationship Id="rId43" Type="http://schemas.openxmlformats.org/officeDocument/2006/relationships/image" Target="../media/image88.png"/><Relationship Id="rId48" Type="http://schemas.openxmlformats.org/officeDocument/2006/relationships/image" Target="../media/image11.png"/><Relationship Id="rId56" Type="http://schemas.openxmlformats.org/officeDocument/2006/relationships/image" Target="../media/image16.png"/><Relationship Id="rId64" Type="http://schemas.openxmlformats.org/officeDocument/2006/relationships/image" Target="../media/image53.png"/><Relationship Id="rId69" Type="http://schemas.openxmlformats.org/officeDocument/2006/relationships/image" Target="../media/image46.png"/><Relationship Id="rId8" Type="http://schemas.openxmlformats.org/officeDocument/2006/relationships/image" Target="../media/image63.jpeg"/><Relationship Id="rId51" Type="http://schemas.openxmlformats.org/officeDocument/2006/relationships/image" Target="../media/image14.png"/><Relationship Id="rId3" Type="http://schemas.openxmlformats.org/officeDocument/2006/relationships/image" Target="../media/image58.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5.png"/><Relationship Id="rId33" Type="http://schemas.openxmlformats.org/officeDocument/2006/relationships/image" Target="../media/image82.png"/><Relationship Id="rId38" Type="http://schemas.openxmlformats.org/officeDocument/2006/relationships/image" Target="../media/image84.png"/><Relationship Id="rId46" Type="http://schemas.openxmlformats.org/officeDocument/2006/relationships/image" Target="../media/image91.png"/><Relationship Id="rId59" Type="http://schemas.openxmlformats.org/officeDocument/2006/relationships/image" Target="../media/image96.jpeg"/><Relationship Id="rId67" Type="http://schemas.openxmlformats.org/officeDocument/2006/relationships/image" Target="../media/image54.png"/><Relationship Id="rId20" Type="http://schemas.openxmlformats.org/officeDocument/2006/relationships/image" Target="../media/image70.png"/><Relationship Id="rId41" Type="http://schemas.openxmlformats.org/officeDocument/2006/relationships/image" Target="../media/image9.png"/><Relationship Id="rId54" Type="http://schemas.openxmlformats.org/officeDocument/2006/relationships/image" Target="../media/image15.jpeg"/><Relationship Id="rId62" Type="http://schemas.openxmlformats.org/officeDocument/2006/relationships/image" Target="../media/image32.emf"/><Relationship Id="rId1" Type="http://schemas.openxmlformats.org/officeDocument/2006/relationships/image" Target="../media/image1.jpeg"/><Relationship Id="rId6" Type="http://schemas.openxmlformats.org/officeDocument/2006/relationships/image" Target="../media/image61.jpeg"/><Relationship Id="rId15" Type="http://schemas.openxmlformats.org/officeDocument/2006/relationships/image" Target="../media/image68.emf"/><Relationship Id="rId23" Type="http://schemas.openxmlformats.org/officeDocument/2006/relationships/image" Target="../media/image73.png"/><Relationship Id="rId28" Type="http://schemas.openxmlformats.org/officeDocument/2006/relationships/image" Target="../media/image77.png"/><Relationship Id="rId36" Type="http://schemas.openxmlformats.org/officeDocument/2006/relationships/image" Target="../media/image47.png"/><Relationship Id="rId49" Type="http://schemas.openxmlformats.org/officeDocument/2006/relationships/image" Target="../media/image12.png"/><Relationship Id="rId57" Type="http://schemas.openxmlformats.org/officeDocument/2006/relationships/image" Target="../media/image94.png"/><Relationship Id="rId10" Type="http://schemas.openxmlformats.org/officeDocument/2006/relationships/image" Target="../media/image65.jpeg"/><Relationship Id="rId31" Type="http://schemas.openxmlformats.org/officeDocument/2006/relationships/image" Target="../media/image80.png"/><Relationship Id="rId44" Type="http://schemas.openxmlformats.org/officeDocument/2006/relationships/image" Target="../media/image89.png"/><Relationship Id="rId52" Type="http://schemas.openxmlformats.org/officeDocument/2006/relationships/image" Target="../media/image48.png"/><Relationship Id="rId60" Type="http://schemas.openxmlformats.org/officeDocument/2006/relationships/image" Target="../media/image17.jpeg"/><Relationship Id="rId65" Type="http://schemas.openxmlformats.org/officeDocument/2006/relationships/image" Target="../media/image55.png"/><Relationship Id="rId4" Type="http://schemas.openxmlformats.org/officeDocument/2006/relationships/image" Target="../media/image59.jpeg"/><Relationship Id="rId9" Type="http://schemas.openxmlformats.org/officeDocument/2006/relationships/image" Target="../media/image64.jpeg"/><Relationship Id="rId13" Type="http://schemas.openxmlformats.org/officeDocument/2006/relationships/image" Target="../media/image66.emf"/><Relationship Id="rId18" Type="http://schemas.openxmlformats.org/officeDocument/2006/relationships/image" Target="../media/image6.png"/><Relationship Id="rId39" Type="http://schemas.openxmlformats.org/officeDocument/2006/relationships/image" Target="../media/image85.png"/><Relationship Id="rId34" Type="http://schemas.openxmlformats.org/officeDocument/2006/relationships/image" Target="../media/image8.png"/><Relationship Id="rId50" Type="http://schemas.openxmlformats.org/officeDocument/2006/relationships/image" Target="../media/image13.png"/><Relationship Id="rId55" Type="http://schemas.openxmlformats.org/officeDocument/2006/relationships/image" Target="../media/image93.png"/></Relationships>
</file>

<file path=xl/drawings/_rels/drawing4.xml.rels><?xml version="1.0" encoding="UTF-8" standalone="yes"?>
<Relationships xmlns="http://schemas.openxmlformats.org/package/2006/relationships"><Relationship Id="rId26" Type="http://schemas.microsoft.com/office/2007/relationships/hdphoto" Target="../media/hdphoto1.wdp"/><Relationship Id="rId21" Type="http://schemas.openxmlformats.org/officeDocument/2006/relationships/image" Target="../media/image71.png"/><Relationship Id="rId42" Type="http://schemas.openxmlformats.org/officeDocument/2006/relationships/image" Target="../media/image87.png"/><Relationship Id="rId47" Type="http://schemas.openxmlformats.org/officeDocument/2006/relationships/image" Target="../media/image10.png"/><Relationship Id="rId63" Type="http://schemas.openxmlformats.org/officeDocument/2006/relationships/image" Target="../media/image33.emf"/><Relationship Id="rId68" Type="http://schemas.openxmlformats.org/officeDocument/2006/relationships/image" Target="../media/image56.png"/><Relationship Id="rId7" Type="http://schemas.openxmlformats.org/officeDocument/2006/relationships/image" Target="../media/image62.jpeg"/><Relationship Id="rId2" Type="http://schemas.openxmlformats.org/officeDocument/2006/relationships/image" Target="../media/image2.jpeg"/><Relationship Id="rId16" Type="http://schemas.openxmlformats.org/officeDocument/2006/relationships/image" Target="../media/image69.emf"/><Relationship Id="rId29" Type="http://schemas.openxmlformats.org/officeDocument/2006/relationships/image" Target="../media/image78.png"/><Relationship Id="rId11" Type="http://schemas.openxmlformats.org/officeDocument/2006/relationships/image" Target="../media/image3.emf"/><Relationship Id="rId24" Type="http://schemas.openxmlformats.org/officeDocument/2006/relationships/image" Target="../media/image74.png"/><Relationship Id="rId32" Type="http://schemas.openxmlformats.org/officeDocument/2006/relationships/image" Target="../media/image81.png"/><Relationship Id="rId37" Type="http://schemas.openxmlformats.org/officeDocument/2006/relationships/image" Target="../media/image83.png"/><Relationship Id="rId40" Type="http://schemas.openxmlformats.org/officeDocument/2006/relationships/image" Target="../media/image86.png"/><Relationship Id="rId45" Type="http://schemas.openxmlformats.org/officeDocument/2006/relationships/image" Target="../media/image90.png"/><Relationship Id="rId53" Type="http://schemas.openxmlformats.org/officeDocument/2006/relationships/image" Target="../media/image92.png"/><Relationship Id="rId58" Type="http://schemas.openxmlformats.org/officeDocument/2006/relationships/image" Target="../media/image95.jpeg"/><Relationship Id="rId66" Type="http://schemas.openxmlformats.org/officeDocument/2006/relationships/image" Target="../media/image57.png"/><Relationship Id="rId5" Type="http://schemas.openxmlformats.org/officeDocument/2006/relationships/image" Target="../media/image60.jpeg"/><Relationship Id="rId61" Type="http://schemas.openxmlformats.org/officeDocument/2006/relationships/image" Target="../media/image39.jpeg"/><Relationship Id="rId19" Type="http://schemas.openxmlformats.org/officeDocument/2006/relationships/image" Target="../media/image7.emf"/><Relationship Id="rId14" Type="http://schemas.openxmlformats.org/officeDocument/2006/relationships/image" Target="../media/image67.emf"/><Relationship Id="rId22" Type="http://schemas.openxmlformats.org/officeDocument/2006/relationships/image" Target="../media/image72.png"/><Relationship Id="rId27" Type="http://schemas.openxmlformats.org/officeDocument/2006/relationships/image" Target="../media/image76.png"/><Relationship Id="rId30" Type="http://schemas.openxmlformats.org/officeDocument/2006/relationships/image" Target="../media/image79.png"/><Relationship Id="rId35" Type="http://schemas.openxmlformats.org/officeDocument/2006/relationships/image" Target="../media/image50.png"/><Relationship Id="rId43" Type="http://schemas.openxmlformats.org/officeDocument/2006/relationships/image" Target="../media/image88.png"/><Relationship Id="rId48" Type="http://schemas.openxmlformats.org/officeDocument/2006/relationships/image" Target="../media/image11.png"/><Relationship Id="rId56" Type="http://schemas.openxmlformats.org/officeDocument/2006/relationships/image" Target="../media/image16.png"/><Relationship Id="rId64" Type="http://schemas.openxmlformats.org/officeDocument/2006/relationships/image" Target="../media/image53.png"/><Relationship Id="rId69" Type="http://schemas.openxmlformats.org/officeDocument/2006/relationships/image" Target="../media/image46.png"/><Relationship Id="rId8" Type="http://schemas.openxmlformats.org/officeDocument/2006/relationships/image" Target="../media/image63.jpeg"/><Relationship Id="rId51" Type="http://schemas.openxmlformats.org/officeDocument/2006/relationships/image" Target="../media/image14.png"/><Relationship Id="rId3" Type="http://schemas.openxmlformats.org/officeDocument/2006/relationships/image" Target="../media/image58.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5.png"/><Relationship Id="rId33" Type="http://schemas.openxmlformats.org/officeDocument/2006/relationships/image" Target="../media/image82.png"/><Relationship Id="rId38" Type="http://schemas.openxmlformats.org/officeDocument/2006/relationships/image" Target="../media/image84.png"/><Relationship Id="rId46" Type="http://schemas.openxmlformats.org/officeDocument/2006/relationships/image" Target="../media/image91.png"/><Relationship Id="rId59" Type="http://schemas.openxmlformats.org/officeDocument/2006/relationships/image" Target="../media/image96.jpeg"/><Relationship Id="rId67" Type="http://schemas.openxmlformats.org/officeDocument/2006/relationships/image" Target="../media/image54.png"/><Relationship Id="rId20" Type="http://schemas.openxmlformats.org/officeDocument/2006/relationships/image" Target="../media/image70.png"/><Relationship Id="rId41" Type="http://schemas.openxmlformats.org/officeDocument/2006/relationships/image" Target="../media/image9.png"/><Relationship Id="rId54" Type="http://schemas.openxmlformats.org/officeDocument/2006/relationships/image" Target="../media/image15.jpeg"/><Relationship Id="rId62" Type="http://schemas.openxmlformats.org/officeDocument/2006/relationships/image" Target="../media/image32.emf"/><Relationship Id="rId1" Type="http://schemas.openxmlformats.org/officeDocument/2006/relationships/image" Target="../media/image1.jpeg"/><Relationship Id="rId6" Type="http://schemas.openxmlformats.org/officeDocument/2006/relationships/image" Target="../media/image61.jpeg"/><Relationship Id="rId15" Type="http://schemas.openxmlformats.org/officeDocument/2006/relationships/image" Target="../media/image68.emf"/><Relationship Id="rId23" Type="http://schemas.openxmlformats.org/officeDocument/2006/relationships/image" Target="../media/image73.png"/><Relationship Id="rId28" Type="http://schemas.openxmlformats.org/officeDocument/2006/relationships/image" Target="../media/image77.png"/><Relationship Id="rId36" Type="http://schemas.openxmlformats.org/officeDocument/2006/relationships/image" Target="../media/image47.png"/><Relationship Id="rId49" Type="http://schemas.openxmlformats.org/officeDocument/2006/relationships/image" Target="../media/image12.png"/><Relationship Id="rId57" Type="http://schemas.openxmlformats.org/officeDocument/2006/relationships/image" Target="../media/image94.png"/><Relationship Id="rId10" Type="http://schemas.openxmlformats.org/officeDocument/2006/relationships/image" Target="../media/image65.jpeg"/><Relationship Id="rId31" Type="http://schemas.openxmlformats.org/officeDocument/2006/relationships/image" Target="../media/image80.png"/><Relationship Id="rId44" Type="http://schemas.openxmlformats.org/officeDocument/2006/relationships/image" Target="../media/image89.png"/><Relationship Id="rId52" Type="http://schemas.openxmlformats.org/officeDocument/2006/relationships/image" Target="../media/image48.png"/><Relationship Id="rId60" Type="http://schemas.openxmlformats.org/officeDocument/2006/relationships/image" Target="../media/image17.jpeg"/><Relationship Id="rId65" Type="http://schemas.openxmlformats.org/officeDocument/2006/relationships/image" Target="../media/image55.png"/><Relationship Id="rId4" Type="http://schemas.openxmlformats.org/officeDocument/2006/relationships/image" Target="../media/image59.jpeg"/><Relationship Id="rId9" Type="http://schemas.openxmlformats.org/officeDocument/2006/relationships/image" Target="../media/image64.jpeg"/><Relationship Id="rId13" Type="http://schemas.openxmlformats.org/officeDocument/2006/relationships/image" Target="../media/image66.emf"/><Relationship Id="rId18" Type="http://schemas.openxmlformats.org/officeDocument/2006/relationships/image" Target="../media/image6.png"/><Relationship Id="rId39" Type="http://schemas.openxmlformats.org/officeDocument/2006/relationships/image" Target="../media/image85.png"/><Relationship Id="rId34" Type="http://schemas.openxmlformats.org/officeDocument/2006/relationships/image" Target="../media/image8.png"/><Relationship Id="rId50" Type="http://schemas.openxmlformats.org/officeDocument/2006/relationships/image" Target="../media/image13.png"/><Relationship Id="rId55" Type="http://schemas.openxmlformats.org/officeDocument/2006/relationships/image" Target="../media/image93.png"/></Relationships>
</file>

<file path=xl/drawings/_rels/drawing5.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14.png"/><Relationship Id="rId26" Type="http://schemas.openxmlformats.org/officeDocument/2006/relationships/image" Target="../media/image95.jpeg"/><Relationship Id="rId39" Type="http://schemas.openxmlformats.org/officeDocument/2006/relationships/image" Target="../media/image28.png"/><Relationship Id="rId21" Type="http://schemas.openxmlformats.org/officeDocument/2006/relationships/image" Target="../media/image46.png"/><Relationship Id="rId34" Type="http://schemas.openxmlformats.org/officeDocument/2006/relationships/image" Target="../media/image23.png"/><Relationship Id="rId42" Type="http://schemas.openxmlformats.org/officeDocument/2006/relationships/image" Target="../media/image31.emf"/><Relationship Id="rId47" Type="http://schemas.openxmlformats.org/officeDocument/2006/relationships/image" Target="../media/image56.png"/><Relationship Id="rId50" Type="http://schemas.openxmlformats.org/officeDocument/2006/relationships/image" Target="../media/image53.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2.png"/><Relationship Id="rId29" Type="http://schemas.openxmlformats.org/officeDocument/2006/relationships/image" Target="../media/image18.png"/><Relationship Id="rId11" Type="http://schemas.openxmlformats.org/officeDocument/2006/relationships/image" Target="../media/image9.png"/><Relationship Id="rId24" Type="http://schemas.openxmlformats.org/officeDocument/2006/relationships/image" Target="../media/image16.png"/><Relationship Id="rId32" Type="http://schemas.openxmlformats.org/officeDocument/2006/relationships/image" Target="../media/image21.png"/><Relationship Id="rId37" Type="http://schemas.openxmlformats.org/officeDocument/2006/relationships/image" Target="../media/image26.png"/><Relationship Id="rId40" Type="http://schemas.openxmlformats.org/officeDocument/2006/relationships/image" Target="../media/image29.png"/><Relationship Id="rId45" Type="http://schemas.openxmlformats.org/officeDocument/2006/relationships/image" Target="../media/image33.emf"/><Relationship Id="rId5" Type="http://schemas.openxmlformats.org/officeDocument/2006/relationships/image" Target="../media/image5.emf"/><Relationship Id="rId15" Type="http://schemas.openxmlformats.org/officeDocument/2006/relationships/image" Target="../media/image11.png"/><Relationship Id="rId23" Type="http://schemas.openxmlformats.org/officeDocument/2006/relationships/image" Target="../media/image93.png"/><Relationship Id="rId28" Type="http://schemas.openxmlformats.org/officeDocument/2006/relationships/image" Target="../media/image17.jpeg"/><Relationship Id="rId36" Type="http://schemas.openxmlformats.org/officeDocument/2006/relationships/image" Target="../media/image25.png"/><Relationship Id="rId49" Type="http://schemas.openxmlformats.org/officeDocument/2006/relationships/image" Target="../media/image54.png"/><Relationship Id="rId10" Type="http://schemas.openxmlformats.org/officeDocument/2006/relationships/image" Target="../media/image86.png"/><Relationship Id="rId19" Type="http://schemas.openxmlformats.org/officeDocument/2006/relationships/image" Target="../media/image48.png"/><Relationship Id="rId31" Type="http://schemas.openxmlformats.org/officeDocument/2006/relationships/image" Target="../media/image20.png"/><Relationship Id="rId44" Type="http://schemas.openxmlformats.org/officeDocument/2006/relationships/image" Target="../media/image32.emf"/><Relationship Id="rId4" Type="http://schemas.openxmlformats.org/officeDocument/2006/relationships/image" Target="../media/image4.emf"/><Relationship Id="rId9" Type="http://schemas.openxmlformats.org/officeDocument/2006/relationships/image" Target="../media/image85.png"/><Relationship Id="rId14" Type="http://schemas.openxmlformats.org/officeDocument/2006/relationships/image" Target="../media/image10.png"/><Relationship Id="rId22" Type="http://schemas.openxmlformats.org/officeDocument/2006/relationships/image" Target="../media/image15.jpeg"/><Relationship Id="rId27" Type="http://schemas.openxmlformats.org/officeDocument/2006/relationships/image" Target="../media/image96.jpeg"/><Relationship Id="rId30" Type="http://schemas.openxmlformats.org/officeDocument/2006/relationships/image" Target="../media/image19.emf"/><Relationship Id="rId35" Type="http://schemas.openxmlformats.org/officeDocument/2006/relationships/image" Target="../media/image24.png"/><Relationship Id="rId43" Type="http://schemas.openxmlformats.org/officeDocument/2006/relationships/image" Target="../media/image39.jpeg"/><Relationship Id="rId48" Type="http://schemas.openxmlformats.org/officeDocument/2006/relationships/image" Target="../media/image55.png"/><Relationship Id="rId8" Type="http://schemas.openxmlformats.org/officeDocument/2006/relationships/image" Target="../media/image8.png"/><Relationship Id="rId3" Type="http://schemas.openxmlformats.org/officeDocument/2006/relationships/image" Target="../media/image3.emf"/><Relationship Id="rId12" Type="http://schemas.openxmlformats.org/officeDocument/2006/relationships/image" Target="../media/image90.png"/><Relationship Id="rId17" Type="http://schemas.openxmlformats.org/officeDocument/2006/relationships/image" Target="../media/image13.png"/><Relationship Id="rId25" Type="http://schemas.openxmlformats.org/officeDocument/2006/relationships/image" Target="../media/image94.png"/><Relationship Id="rId33" Type="http://schemas.openxmlformats.org/officeDocument/2006/relationships/image" Target="../media/image22.png"/><Relationship Id="rId38" Type="http://schemas.openxmlformats.org/officeDocument/2006/relationships/image" Target="../media/image27.png"/><Relationship Id="rId46" Type="http://schemas.openxmlformats.org/officeDocument/2006/relationships/image" Target="../media/image57.png"/><Relationship Id="rId20" Type="http://schemas.openxmlformats.org/officeDocument/2006/relationships/image" Target="../media/image92.png"/><Relationship Id="rId41" Type="http://schemas.openxmlformats.org/officeDocument/2006/relationships/image" Target="../media/image30.emf"/><Relationship Id="rId1" Type="http://schemas.openxmlformats.org/officeDocument/2006/relationships/image" Target="../media/image1.jpeg"/><Relationship Id="rId6" Type="http://schemas.openxmlformats.org/officeDocument/2006/relationships/image" Target="../media/image6.png"/></Relationships>
</file>

<file path=xl/drawings/_rels/drawing6.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14.png"/><Relationship Id="rId26" Type="http://schemas.openxmlformats.org/officeDocument/2006/relationships/image" Target="../media/image95.jpeg"/><Relationship Id="rId39" Type="http://schemas.openxmlformats.org/officeDocument/2006/relationships/image" Target="../media/image28.png"/><Relationship Id="rId21" Type="http://schemas.openxmlformats.org/officeDocument/2006/relationships/image" Target="../media/image46.png"/><Relationship Id="rId34" Type="http://schemas.openxmlformats.org/officeDocument/2006/relationships/image" Target="../media/image23.png"/><Relationship Id="rId42" Type="http://schemas.openxmlformats.org/officeDocument/2006/relationships/image" Target="../media/image31.emf"/><Relationship Id="rId47" Type="http://schemas.openxmlformats.org/officeDocument/2006/relationships/image" Target="../media/image56.png"/><Relationship Id="rId50" Type="http://schemas.openxmlformats.org/officeDocument/2006/relationships/image" Target="../media/image53.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2.png"/><Relationship Id="rId29" Type="http://schemas.openxmlformats.org/officeDocument/2006/relationships/image" Target="../media/image18.png"/><Relationship Id="rId11" Type="http://schemas.openxmlformats.org/officeDocument/2006/relationships/image" Target="../media/image9.png"/><Relationship Id="rId24" Type="http://schemas.openxmlformats.org/officeDocument/2006/relationships/image" Target="../media/image16.png"/><Relationship Id="rId32" Type="http://schemas.openxmlformats.org/officeDocument/2006/relationships/image" Target="../media/image21.png"/><Relationship Id="rId37" Type="http://schemas.openxmlformats.org/officeDocument/2006/relationships/image" Target="../media/image26.png"/><Relationship Id="rId40" Type="http://schemas.openxmlformats.org/officeDocument/2006/relationships/image" Target="../media/image29.png"/><Relationship Id="rId45" Type="http://schemas.openxmlformats.org/officeDocument/2006/relationships/image" Target="../media/image33.emf"/><Relationship Id="rId5" Type="http://schemas.openxmlformats.org/officeDocument/2006/relationships/image" Target="../media/image5.emf"/><Relationship Id="rId15" Type="http://schemas.openxmlformats.org/officeDocument/2006/relationships/image" Target="../media/image11.png"/><Relationship Id="rId23" Type="http://schemas.openxmlformats.org/officeDocument/2006/relationships/image" Target="../media/image93.png"/><Relationship Id="rId28" Type="http://schemas.openxmlformats.org/officeDocument/2006/relationships/image" Target="../media/image17.jpeg"/><Relationship Id="rId36" Type="http://schemas.openxmlformats.org/officeDocument/2006/relationships/image" Target="../media/image25.png"/><Relationship Id="rId49" Type="http://schemas.openxmlformats.org/officeDocument/2006/relationships/image" Target="../media/image54.png"/><Relationship Id="rId10" Type="http://schemas.openxmlformats.org/officeDocument/2006/relationships/image" Target="../media/image86.png"/><Relationship Id="rId19" Type="http://schemas.openxmlformats.org/officeDocument/2006/relationships/image" Target="../media/image48.png"/><Relationship Id="rId31" Type="http://schemas.openxmlformats.org/officeDocument/2006/relationships/image" Target="../media/image20.png"/><Relationship Id="rId44" Type="http://schemas.openxmlformats.org/officeDocument/2006/relationships/image" Target="../media/image32.emf"/><Relationship Id="rId4" Type="http://schemas.openxmlformats.org/officeDocument/2006/relationships/image" Target="../media/image4.emf"/><Relationship Id="rId9" Type="http://schemas.openxmlformats.org/officeDocument/2006/relationships/image" Target="../media/image85.png"/><Relationship Id="rId14" Type="http://schemas.openxmlformats.org/officeDocument/2006/relationships/image" Target="../media/image10.png"/><Relationship Id="rId22" Type="http://schemas.openxmlformats.org/officeDocument/2006/relationships/image" Target="../media/image15.jpeg"/><Relationship Id="rId27" Type="http://schemas.openxmlformats.org/officeDocument/2006/relationships/image" Target="../media/image96.jpeg"/><Relationship Id="rId30" Type="http://schemas.openxmlformats.org/officeDocument/2006/relationships/image" Target="../media/image19.emf"/><Relationship Id="rId35" Type="http://schemas.openxmlformats.org/officeDocument/2006/relationships/image" Target="../media/image24.png"/><Relationship Id="rId43" Type="http://schemas.openxmlformats.org/officeDocument/2006/relationships/image" Target="../media/image39.jpeg"/><Relationship Id="rId48" Type="http://schemas.openxmlformats.org/officeDocument/2006/relationships/image" Target="../media/image55.png"/><Relationship Id="rId8" Type="http://schemas.openxmlformats.org/officeDocument/2006/relationships/image" Target="../media/image8.png"/><Relationship Id="rId3" Type="http://schemas.openxmlformats.org/officeDocument/2006/relationships/image" Target="../media/image3.emf"/><Relationship Id="rId12" Type="http://schemas.openxmlformats.org/officeDocument/2006/relationships/image" Target="../media/image90.png"/><Relationship Id="rId17" Type="http://schemas.openxmlformats.org/officeDocument/2006/relationships/image" Target="../media/image13.png"/><Relationship Id="rId25" Type="http://schemas.openxmlformats.org/officeDocument/2006/relationships/image" Target="../media/image94.png"/><Relationship Id="rId33" Type="http://schemas.openxmlformats.org/officeDocument/2006/relationships/image" Target="../media/image22.png"/><Relationship Id="rId38" Type="http://schemas.openxmlformats.org/officeDocument/2006/relationships/image" Target="../media/image27.png"/><Relationship Id="rId46" Type="http://schemas.openxmlformats.org/officeDocument/2006/relationships/image" Target="../media/image57.png"/><Relationship Id="rId20" Type="http://schemas.openxmlformats.org/officeDocument/2006/relationships/image" Target="../media/image92.png"/><Relationship Id="rId41" Type="http://schemas.openxmlformats.org/officeDocument/2006/relationships/image" Target="../media/image30.emf"/><Relationship Id="rId1" Type="http://schemas.openxmlformats.org/officeDocument/2006/relationships/image" Target="../media/image1.jpeg"/><Relationship Id="rId6" Type="http://schemas.openxmlformats.org/officeDocument/2006/relationships/image" Target="../media/image6.png"/></Relationships>
</file>

<file path=xl/drawings/_rels/drawing7.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14.png"/><Relationship Id="rId26" Type="http://schemas.openxmlformats.org/officeDocument/2006/relationships/image" Target="../media/image95.jpeg"/><Relationship Id="rId39" Type="http://schemas.openxmlformats.org/officeDocument/2006/relationships/image" Target="../media/image28.png"/><Relationship Id="rId21" Type="http://schemas.openxmlformats.org/officeDocument/2006/relationships/image" Target="../media/image46.png"/><Relationship Id="rId34" Type="http://schemas.openxmlformats.org/officeDocument/2006/relationships/image" Target="../media/image23.png"/><Relationship Id="rId42" Type="http://schemas.openxmlformats.org/officeDocument/2006/relationships/image" Target="../media/image31.emf"/><Relationship Id="rId47" Type="http://schemas.openxmlformats.org/officeDocument/2006/relationships/image" Target="../media/image56.png"/><Relationship Id="rId50" Type="http://schemas.openxmlformats.org/officeDocument/2006/relationships/image" Target="../media/image53.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2.png"/><Relationship Id="rId29" Type="http://schemas.openxmlformats.org/officeDocument/2006/relationships/image" Target="../media/image18.png"/><Relationship Id="rId11" Type="http://schemas.openxmlformats.org/officeDocument/2006/relationships/image" Target="../media/image9.png"/><Relationship Id="rId24" Type="http://schemas.openxmlformats.org/officeDocument/2006/relationships/image" Target="../media/image16.png"/><Relationship Id="rId32" Type="http://schemas.openxmlformats.org/officeDocument/2006/relationships/image" Target="../media/image21.png"/><Relationship Id="rId37" Type="http://schemas.openxmlformats.org/officeDocument/2006/relationships/image" Target="../media/image26.png"/><Relationship Id="rId40" Type="http://schemas.openxmlformats.org/officeDocument/2006/relationships/image" Target="../media/image29.png"/><Relationship Id="rId45" Type="http://schemas.openxmlformats.org/officeDocument/2006/relationships/image" Target="../media/image33.emf"/><Relationship Id="rId5" Type="http://schemas.openxmlformats.org/officeDocument/2006/relationships/image" Target="../media/image5.emf"/><Relationship Id="rId15" Type="http://schemas.openxmlformats.org/officeDocument/2006/relationships/image" Target="../media/image11.png"/><Relationship Id="rId23" Type="http://schemas.openxmlformats.org/officeDocument/2006/relationships/image" Target="../media/image93.png"/><Relationship Id="rId28" Type="http://schemas.openxmlformats.org/officeDocument/2006/relationships/image" Target="../media/image17.jpeg"/><Relationship Id="rId36" Type="http://schemas.openxmlformats.org/officeDocument/2006/relationships/image" Target="../media/image25.png"/><Relationship Id="rId49" Type="http://schemas.openxmlformats.org/officeDocument/2006/relationships/image" Target="../media/image54.png"/><Relationship Id="rId10" Type="http://schemas.openxmlformats.org/officeDocument/2006/relationships/image" Target="../media/image86.png"/><Relationship Id="rId19" Type="http://schemas.openxmlformats.org/officeDocument/2006/relationships/image" Target="../media/image48.png"/><Relationship Id="rId31" Type="http://schemas.openxmlformats.org/officeDocument/2006/relationships/image" Target="../media/image20.png"/><Relationship Id="rId44" Type="http://schemas.openxmlformats.org/officeDocument/2006/relationships/image" Target="../media/image32.emf"/><Relationship Id="rId4" Type="http://schemas.openxmlformats.org/officeDocument/2006/relationships/image" Target="../media/image4.emf"/><Relationship Id="rId9" Type="http://schemas.openxmlformats.org/officeDocument/2006/relationships/image" Target="../media/image85.png"/><Relationship Id="rId14" Type="http://schemas.openxmlformats.org/officeDocument/2006/relationships/image" Target="../media/image10.png"/><Relationship Id="rId22" Type="http://schemas.openxmlformats.org/officeDocument/2006/relationships/image" Target="../media/image15.jpeg"/><Relationship Id="rId27" Type="http://schemas.openxmlformats.org/officeDocument/2006/relationships/image" Target="../media/image96.jpeg"/><Relationship Id="rId30" Type="http://schemas.openxmlformats.org/officeDocument/2006/relationships/image" Target="../media/image19.emf"/><Relationship Id="rId35" Type="http://schemas.openxmlformats.org/officeDocument/2006/relationships/image" Target="../media/image24.png"/><Relationship Id="rId43" Type="http://schemas.openxmlformats.org/officeDocument/2006/relationships/image" Target="../media/image39.jpeg"/><Relationship Id="rId48" Type="http://schemas.openxmlformats.org/officeDocument/2006/relationships/image" Target="../media/image55.png"/><Relationship Id="rId8" Type="http://schemas.openxmlformats.org/officeDocument/2006/relationships/image" Target="../media/image8.png"/><Relationship Id="rId3" Type="http://schemas.openxmlformats.org/officeDocument/2006/relationships/image" Target="../media/image3.emf"/><Relationship Id="rId12" Type="http://schemas.openxmlformats.org/officeDocument/2006/relationships/image" Target="../media/image90.png"/><Relationship Id="rId17" Type="http://schemas.openxmlformats.org/officeDocument/2006/relationships/image" Target="../media/image13.png"/><Relationship Id="rId25" Type="http://schemas.openxmlformats.org/officeDocument/2006/relationships/image" Target="../media/image94.png"/><Relationship Id="rId33" Type="http://schemas.openxmlformats.org/officeDocument/2006/relationships/image" Target="../media/image22.png"/><Relationship Id="rId38" Type="http://schemas.openxmlformats.org/officeDocument/2006/relationships/image" Target="../media/image27.png"/><Relationship Id="rId46" Type="http://schemas.openxmlformats.org/officeDocument/2006/relationships/image" Target="../media/image57.png"/><Relationship Id="rId20" Type="http://schemas.openxmlformats.org/officeDocument/2006/relationships/image" Target="../media/image92.png"/><Relationship Id="rId41" Type="http://schemas.openxmlformats.org/officeDocument/2006/relationships/image" Target="../media/image30.emf"/><Relationship Id="rId1" Type="http://schemas.openxmlformats.org/officeDocument/2006/relationships/image" Target="../media/image1.jpeg"/><Relationship Id="rId6" Type="http://schemas.openxmlformats.org/officeDocument/2006/relationships/image" Target="../media/image6.png"/></Relationships>
</file>

<file path=xl/drawings/_rels/drawing8.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14.png"/><Relationship Id="rId26" Type="http://schemas.openxmlformats.org/officeDocument/2006/relationships/image" Target="../media/image95.jpeg"/><Relationship Id="rId39" Type="http://schemas.openxmlformats.org/officeDocument/2006/relationships/image" Target="../media/image28.png"/><Relationship Id="rId21" Type="http://schemas.openxmlformats.org/officeDocument/2006/relationships/image" Target="../media/image46.png"/><Relationship Id="rId34" Type="http://schemas.openxmlformats.org/officeDocument/2006/relationships/image" Target="../media/image23.png"/><Relationship Id="rId42" Type="http://schemas.openxmlformats.org/officeDocument/2006/relationships/image" Target="../media/image31.emf"/><Relationship Id="rId47" Type="http://schemas.openxmlformats.org/officeDocument/2006/relationships/image" Target="../media/image56.png"/><Relationship Id="rId50" Type="http://schemas.openxmlformats.org/officeDocument/2006/relationships/image" Target="../media/image53.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2.png"/><Relationship Id="rId29" Type="http://schemas.openxmlformats.org/officeDocument/2006/relationships/image" Target="../media/image18.png"/><Relationship Id="rId11" Type="http://schemas.openxmlformats.org/officeDocument/2006/relationships/image" Target="../media/image9.png"/><Relationship Id="rId24" Type="http://schemas.openxmlformats.org/officeDocument/2006/relationships/image" Target="../media/image16.png"/><Relationship Id="rId32" Type="http://schemas.openxmlformats.org/officeDocument/2006/relationships/image" Target="../media/image21.png"/><Relationship Id="rId37" Type="http://schemas.openxmlformats.org/officeDocument/2006/relationships/image" Target="../media/image26.png"/><Relationship Id="rId40" Type="http://schemas.openxmlformats.org/officeDocument/2006/relationships/image" Target="../media/image29.png"/><Relationship Id="rId45" Type="http://schemas.openxmlformats.org/officeDocument/2006/relationships/image" Target="../media/image33.emf"/><Relationship Id="rId5" Type="http://schemas.openxmlformats.org/officeDocument/2006/relationships/image" Target="../media/image5.emf"/><Relationship Id="rId15" Type="http://schemas.openxmlformats.org/officeDocument/2006/relationships/image" Target="../media/image11.png"/><Relationship Id="rId23" Type="http://schemas.openxmlformats.org/officeDocument/2006/relationships/image" Target="../media/image93.png"/><Relationship Id="rId28" Type="http://schemas.openxmlformats.org/officeDocument/2006/relationships/image" Target="../media/image17.jpeg"/><Relationship Id="rId36" Type="http://schemas.openxmlformats.org/officeDocument/2006/relationships/image" Target="../media/image25.png"/><Relationship Id="rId49" Type="http://schemas.openxmlformats.org/officeDocument/2006/relationships/image" Target="../media/image54.png"/><Relationship Id="rId10" Type="http://schemas.openxmlformats.org/officeDocument/2006/relationships/image" Target="../media/image86.png"/><Relationship Id="rId19" Type="http://schemas.openxmlformats.org/officeDocument/2006/relationships/image" Target="../media/image48.png"/><Relationship Id="rId31" Type="http://schemas.openxmlformats.org/officeDocument/2006/relationships/image" Target="../media/image20.png"/><Relationship Id="rId44" Type="http://schemas.openxmlformats.org/officeDocument/2006/relationships/image" Target="../media/image32.emf"/><Relationship Id="rId4" Type="http://schemas.openxmlformats.org/officeDocument/2006/relationships/image" Target="../media/image4.emf"/><Relationship Id="rId9" Type="http://schemas.openxmlformats.org/officeDocument/2006/relationships/image" Target="../media/image85.png"/><Relationship Id="rId14" Type="http://schemas.openxmlformats.org/officeDocument/2006/relationships/image" Target="../media/image10.png"/><Relationship Id="rId22" Type="http://schemas.openxmlformats.org/officeDocument/2006/relationships/image" Target="../media/image15.jpeg"/><Relationship Id="rId27" Type="http://schemas.openxmlformats.org/officeDocument/2006/relationships/image" Target="../media/image96.jpeg"/><Relationship Id="rId30" Type="http://schemas.openxmlformats.org/officeDocument/2006/relationships/image" Target="../media/image19.emf"/><Relationship Id="rId35" Type="http://schemas.openxmlformats.org/officeDocument/2006/relationships/image" Target="../media/image24.png"/><Relationship Id="rId43" Type="http://schemas.openxmlformats.org/officeDocument/2006/relationships/image" Target="../media/image39.jpeg"/><Relationship Id="rId48" Type="http://schemas.openxmlformats.org/officeDocument/2006/relationships/image" Target="../media/image55.png"/><Relationship Id="rId8" Type="http://schemas.openxmlformats.org/officeDocument/2006/relationships/image" Target="../media/image8.png"/><Relationship Id="rId3" Type="http://schemas.openxmlformats.org/officeDocument/2006/relationships/image" Target="../media/image3.emf"/><Relationship Id="rId12" Type="http://schemas.openxmlformats.org/officeDocument/2006/relationships/image" Target="../media/image90.png"/><Relationship Id="rId17" Type="http://schemas.openxmlformats.org/officeDocument/2006/relationships/image" Target="../media/image13.png"/><Relationship Id="rId25" Type="http://schemas.openxmlformats.org/officeDocument/2006/relationships/image" Target="../media/image94.png"/><Relationship Id="rId33" Type="http://schemas.openxmlformats.org/officeDocument/2006/relationships/image" Target="../media/image22.png"/><Relationship Id="rId38" Type="http://schemas.openxmlformats.org/officeDocument/2006/relationships/image" Target="../media/image27.png"/><Relationship Id="rId46" Type="http://schemas.openxmlformats.org/officeDocument/2006/relationships/image" Target="../media/image57.png"/><Relationship Id="rId20" Type="http://schemas.openxmlformats.org/officeDocument/2006/relationships/image" Target="../media/image92.png"/><Relationship Id="rId41" Type="http://schemas.openxmlformats.org/officeDocument/2006/relationships/image" Target="../media/image30.emf"/><Relationship Id="rId1" Type="http://schemas.openxmlformats.org/officeDocument/2006/relationships/image" Target="../media/image1.jpeg"/><Relationship Id="rId6" Type="http://schemas.openxmlformats.org/officeDocument/2006/relationships/image" Target="../media/image6.png"/></Relationships>
</file>

<file path=xl/drawings/_rels/drawing9.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14.png"/><Relationship Id="rId26" Type="http://schemas.openxmlformats.org/officeDocument/2006/relationships/image" Target="../media/image95.jpeg"/><Relationship Id="rId39" Type="http://schemas.openxmlformats.org/officeDocument/2006/relationships/image" Target="../media/image28.png"/><Relationship Id="rId21" Type="http://schemas.openxmlformats.org/officeDocument/2006/relationships/image" Target="../media/image46.png"/><Relationship Id="rId34" Type="http://schemas.openxmlformats.org/officeDocument/2006/relationships/image" Target="../media/image23.png"/><Relationship Id="rId42" Type="http://schemas.openxmlformats.org/officeDocument/2006/relationships/image" Target="../media/image31.emf"/><Relationship Id="rId47" Type="http://schemas.openxmlformats.org/officeDocument/2006/relationships/image" Target="../media/image56.png"/><Relationship Id="rId50" Type="http://schemas.openxmlformats.org/officeDocument/2006/relationships/image" Target="../media/image53.png"/><Relationship Id="rId7" Type="http://schemas.openxmlformats.org/officeDocument/2006/relationships/image" Target="../media/image7.emf"/><Relationship Id="rId2" Type="http://schemas.openxmlformats.org/officeDocument/2006/relationships/image" Target="../media/image2.jpeg"/><Relationship Id="rId16" Type="http://schemas.openxmlformats.org/officeDocument/2006/relationships/image" Target="../media/image12.png"/><Relationship Id="rId29" Type="http://schemas.openxmlformats.org/officeDocument/2006/relationships/image" Target="../media/image18.png"/><Relationship Id="rId11" Type="http://schemas.openxmlformats.org/officeDocument/2006/relationships/image" Target="../media/image9.png"/><Relationship Id="rId24" Type="http://schemas.openxmlformats.org/officeDocument/2006/relationships/image" Target="../media/image16.png"/><Relationship Id="rId32" Type="http://schemas.openxmlformats.org/officeDocument/2006/relationships/image" Target="../media/image21.png"/><Relationship Id="rId37" Type="http://schemas.openxmlformats.org/officeDocument/2006/relationships/image" Target="../media/image26.png"/><Relationship Id="rId40" Type="http://schemas.openxmlformats.org/officeDocument/2006/relationships/image" Target="../media/image29.png"/><Relationship Id="rId45" Type="http://schemas.openxmlformats.org/officeDocument/2006/relationships/image" Target="../media/image33.emf"/><Relationship Id="rId5" Type="http://schemas.openxmlformats.org/officeDocument/2006/relationships/image" Target="../media/image5.emf"/><Relationship Id="rId15" Type="http://schemas.openxmlformats.org/officeDocument/2006/relationships/image" Target="../media/image11.png"/><Relationship Id="rId23" Type="http://schemas.openxmlformats.org/officeDocument/2006/relationships/image" Target="../media/image93.png"/><Relationship Id="rId28" Type="http://schemas.openxmlformats.org/officeDocument/2006/relationships/image" Target="../media/image17.jpeg"/><Relationship Id="rId36" Type="http://schemas.openxmlformats.org/officeDocument/2006/relationships/image" Target="../media/image25.png"/><Relationship Id="rId49" Type="http://schemas.openxmlformats.org/officeDocument/2006/relationships/image" Target="../media/image54.png"/><Relationship Id="rId10" Type="http://schemas.openxmlformats.org/officeDocument/2006/relationships/image" Target="../media/image86.png"/><Relationship Id="rId19" Type="http://schemas.openxmlformats.org/officeDocument/2006/relationships/image" Target="../media/image48.png"/><Relationship Id="rId31" Type="http://schemas.openxmlformats.org/officeDocument/2006/relationships/image" Target="../media/image20.png"/><Relationship Id="rId44" Type="http://schemas.openxmlformats.org/officeDocument/2006/relationships/image" Target="../media/image32.emf"/><Relationship Id="rId4" Type="http://schemas.openxmlformats.org/officeDocument/2006/relationships/image" Target="../media/image4.emf"/><Relationship Id="rId9" Type="http://schemas.openxmlformats.org/officeDocument/2006/relationships/image" Target="../media/image85.png"/><Relationship Id="rId14" Type="http://schemas.openxmlformats.org/officeDocument/2006/relationships/image" Target="../media/image10.png"/><Relationship Id="rId22" Type="http://schemas.openxmlformats.org/officeDocument/2006/relationships/image" Target="../media/image15.jpeg"/><Relationship Id="rId27" Type="http://schemas.openxmlformats.org/officeDocument/2006/relationships/image" Target="../media/image96.jpeg"/><Relationship Id="rId30" Type="http://schemas.openxmlformats.org/officeDocument/2006/relationships/image" Target="../media/image19.emf"/><Relationship Id="rId35" Type="http://schemas.openxmlformats.org/officeDocument/2006/relationships/image" Target="../media/image24.png"/><Relationship Id="rId43" Type="http://schemas.openxmlformats.org/officeDocument/2006/relationships/image" Target="../media/image39.jpeg"/><Relationship Id="rId48" Type="http://schemas.openxmlformats.org/officeDocument/2006/relationships/image" Target="../media/image55.png"/><Relationship Id="rId8" Type="http://schemas.openxmlformats.org/officeDocument/2006/relationships/image" Target="../media/image8.png"/><Relationship Id="rId3" Type="http://schemas.openxmlformats.org/officeDocument/2006/relationships/image" Target="../media/image3.emf"/><Relationship Id="rId12" Type="http://schemas.openxmlformats.org/officeDocument/2006/relationships/image" Target="../media/image90.png"/><Relationship Id="rId17" Type="http://schemas.openxmlformats.org/officeDocument/2006/relationships/image" Target="../media/image13.png"/><Relationship Id="rId25" Type="http://schemas.openxmlformats.org/officeDocument/2006/relationships/image" Target="../media/image94.png"/><Relationship Id="rId33" Type="http://schemas.openxmlformats.org/officeDocument/2006/relationships/image" Target="../media/image22.png"/><Relationship Id="rId38" Type="http://schemas.openxmlformats.org/officeDocument/2006/relationships/image" Target="../media/image27.png"/><Relationship Id="rId46" Type="http://schemas.openxmlformats.org/officeDocument/2006/relationships/image" Target="../media/image57.png"/><Relationship Id="rId20" Type="http://schemas.openxmlformats.org/officeDocument/2006/relationships/image" Target="../media/image92.png"/><Relationship Id="rId41" Type="http://schemas.openxmlformats.org/officeDocument/2006/relationships/image" Target="../media/image30.emf"/><Relationship Id="rId1" Type="http://schemas.openxmlformats.org/officeDocument/2006/relationships/image" Target="../media/image1.jpe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136620</xdr:colOff>
      <xdr:row>187</xdr:row>
      <xdr:rowOff>48105</xdr:rowOff>
    </xdr:from>
    <xdr:to>
      <xdr:col>2</xdr:col>
      <xdr:colOff>2136870</xdr:colOff>
      <xdr:row>187</xdr:row>
      <xdr:rowOff>1317726</xdr:rowOff>
    </xdr:to>
    <xdr:pic>
      <xdr:nvPicPr>
        <xdr:cNvPr id="2" name="Picture 1">
          <a:extLst>
            <a:ext uri="{FF2B5EF4-FFF2-40B4-BE49-F238E27FC236}">
              <a16:creationId xmlns:a16="http://schemas.microsoft.com/office/drawing/2014/main" id="{6F51960D-5679-4714-B795-782C1C124EF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83529" y="85230469"/>
          <a:ext cx="2000250" cy="1269621"/>
        </a:xfrm>
        <a:prstGeom prst="rect">
          <a:avLst/>
        </a:prstGeom>
      </xdr:spPr>
    </xdr:pic>
    <xdr:clientData/>
  </xdr:twoCellAnchor>
  <xdr:twoCellAnchor editAs="oneCell">
    <xdr:from>
      <xdr:col>2</xdr:col>
      <xdr:colOff>59532</xdr:colOff>
      <xdr:row>262</xdr:row>
      <xdr:rowOff>23813</xdr:rowOff>
    </xdr:from>
    <xdr:to>
      <xdr:col>2</xdr:col>
      <xdr:colOff>1381125</xdr:colOff>
      <xdr:row>262</xdr:row>
      <xdr:rowOff>1437263</xdr:rowOff>
    </xdr:to>
    <xdr:pic>
      <xdr:nvPicPr>
        <xdr:cNvPr id="3" name="Picture 2">
          <a:extLst>
            <a:ext uri="{FF2B5EF4-FFF2-40B4-BE49-F238E27FC236}">
              <a16:creationId xmlns:a16="http://schemas.microsoft.com/office/drawing/2014/main" id="{F4855685-9E6C-44B4-AA30-357178FCD8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389" y="141420170"/>
          <a:ext cx="1321593" cy="1648400"/>
        </a:xfrm>
        <a:prstGeom prst="rect">
          <a:avLst/>
        </a:prstGeom>
      </xdr:spPr>
    </xdr:pic>
    <xdr:clientData/>
  </xdr:twoCellAnchor>
  <xdr:twoCellAnchor editAs="oneCell">
    <xdr:from>
      <xdr:col>2</xdr:col>
      <xdr:colOff>21937</xdr:colOff>
      <xdr:row>128</xdr:row>
      <xdr:rowOff>103910</xdr:rowOff>
    </xdr:from>
    <xdr:to>
      <xdr:col>2</xdr:col>
      <xdr:colOff>4076864</xdr:colOff>
      <xdr:row>128</xdr:row>
      <xdr:rowOff>1226830</xdr:rowOff>
    </xdr:to>
    <xdr:pic>
      <xdr:nvPicPr>
        <xdr:cNvPr id="4" name="Picture 3">
          <a:extLst>
            <a:ext uri="{FF2B5EF4-FFF2-40B4-BE49-F238E27FC236}">
              <a16:creationId xmlns:a16="http://schemas.microsoft.com/office/drawing/2014/main" id="{3856292C-808B-4856-B59C-BAA519EA40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2887" y="46325560"/>
          <a:ext cx="4054927" cy="112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4369956</xdr:colOff>
      <xdr:row>128</xdr:row>
      <xdr:rowOff>142009</xdr:rowOff>
    </xdr:from>
    <xdr:to>
      <xdr:col>2</xdr:col>
      <xdr:colOff>5628037</xdr:colOff>
      <xdr:row>128</xdr:row>
      <xdr:rowOff>1265958</xdr:rowOff>
    </xdr:to>
    <xdr:pic>
      <xdr:nvPicPr>
        <xdr:cNvPr id="5" name="Picture 4">
          <a:extLst>
            <a:ext uri="{FF2B5EF4-FFF2-40B4-BE49-F238E27FC236}">
              <a16:creationId xmlns:a16="http://schemas.microsoft.com/office/drawing/2014/main" id="{74561302-0253-4A8F-8ED5-2963E5D31B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20906" y="46363659"/>
          <a:ext cx="1258081"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190</xdr:row>
      <xdr:rowOff>51955</xdr:rowOff>
    </xdr:from>
    <xdr:to>
      <xdr:col>2</xdr:col>
      <xdr:colOff>1073728</xdr:colOff>
      <xdr:row>190</xdr:row>
      <xdr:rowOff>1283146</xdr:rowOff>
    </xdr:to>
    <xdr:pic>
      <xdr:nvPicPr>
        <xdr:cNvPr id="6" name="Picture 5">
          <a:extLst>
            <a:ext uri="{FF2B5EF4-FFF2-40B4-BE49-F238E27FC236}">
              <a16:creationId xmlns:a16="http://schemas.microsoft.com/office/drawing/2014/main" id="{3A2F1368-7747-4756-A03F-AEE46C0F2A8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45482</xdr:colOff>
      <xdr:row>89</xdr:row>
      <xdr:rowOff>164400</xdr:rowOff>
    </xdr:from>
    <xdr:to>
      <xdr:col>2</xdr:col>
      <xdr:colOff>2442606</xdr:colOff>
      <xdr:row>89</xdr:row>
      <xdr:rowOff>1802454</xdr:rowOff>
    </xdr:to>
    <xdr:pic>
      <xdr:nvPicPr>
        <xdr:cNvPr id="7" name="Picture 6">
          <a:extLst>
            <a:ext uri="{FF2B5EF4-FFF2-40B4-BE49-F238E27FC236}">
              <a16:creationId xmlns:a16="http://schemas.microsoft.com/office/drawing/2014/main" id="{BDC8F716-3E97-4429-B2F5-40D695EAA0D4}"/>
            </a:ext>
          </a:extLst>
        </xdr:cNvPr>
        <xdr:cNvPicPr>
          <a:picLocks noChangeAspect="1"/>
        </xdr:cNvPicPr>
      </xdr:nvPicPr>
      <xdr:blipFill rotWithShape="1">
        <a:blip xmlns:r="http://schemas.openxmlformats.org/officeDocument/2006/relationships" r:embed="rId6"/>
        <a:srcRect r="15152" b="8993"/>
        <a:stretch/>
      </xdr:blipFill>
      <xdr:spPr>
        <a:xfrm>
          <a:off x="1292391" y="32953491"/>
          <a:ext cx="2397124" cy="1638054"/>
        </a:xfrm>
        <a:prstGeom prst="rect">
          <a:avLst/>
        </a:prstGeom>
      </xdr:spPr>
    </xdr:pic>
    <xdr:clientData/>
  </xdr:twoCellAnchor>
  <xdr:twoCellAnchor editAs="oneCell">
    <xdr:from>
      <xdr:col>2</xdr:col>
      <xdr:colOff>54429</xdr:colOff>
      <xdr:row>259</xdr:row>
      <xdr:rowOff>27215</xdr:rowOff>
    </xdr:from>
    <xdr:to>
      <xdr:col>2</xdr:col>
      <xdr:colOff>2313214</xdr:colOff>
      <xdr:row>259</xdr:row>
      <xdr:rowOff>1162421</xdr:rowOff>
    </xdr:to>
    <xdr:pic>
      <xdr:nvPicPr>
        <xdr:cNvPr id="8" name="Picture 7">
          <a:extLst>
            <a:ext uri="{FF2B5EF4-FFF2-40B4-BE49-F238E27FC236}">
              <a16:creationId xmlns:a16="http://schemas.microsoft.com/office/drawing/2014/main" id="{49642173-2773-4825-8FDC-D4BBDC02061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278</xdr:row>
      <xdr:rowOff>74385</xdr:rowOff>
    </xdr:from>
    <xdr:to>
      <xdr:col>2</xdr:col>
      <xdr:colOff>1781410</xdr:colOff>
      <xdr:row>279</xdr:row>
      <xdr:rowOff>3509</xdr:rowOff>
    </xdr:to>
    <xdr:pic>
      <xdr:nvPicPr>
        <xdr:cNvPr id="9" name="Picture 8">
          <a:extLst>
            <a:ext uri="{FF2B5EF4-FFF2-40B4-BE49-F238E27FC236}">
              <a16:creationId xmlns:a16="http://schemas.microsoft.com/office/drawing/2014/main" id="{2110E479-EFBC-4535-9827-D2AE75F68063}"/>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216181</xdr:colOff>
      <xdr:row>286</xdr:row>
      <xdr:rowOff>111403</xdr:rowOff>
    </xdr:from>
    <xdr:to>
      <xdr:col>2</xdr:col>
      <xdr:colOff>1254551</xdr:colOff>
      <xdr:row>286</xdr:row>
      <xdr:rowOff>1522665</xdr:rowOff>
    </xdr:to>
    <xdr:pic>
      <xdr:nvPicPr>
        <xdr:cNvPr id="12" name="Picture 11">
          <a:extLst>
            <a:ext uri="{FF2B5EF4-FFF2-40B4-BE49-F238E27FC236}">
              <a16:creationId xmlns:a16="http://schemas.microsoft.com/office/drawing/2014/main" id="{061C98EE-36DC-490F-9B71-C46C67D15A5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106910</xdr:colOff>
      <xdr:row>336</xdr:row>
      <xdr:rowOff>59344</xdr:rowOff>
    </xdr:from>
    <xdr:to>
      <xdr:col>2</xdr:col>
      <xdr:colOff>1927857</xdr:colOff>
      <xdr:row>336</xdr:row>
      <xdr:rowOff>1526399</xdr:rowOff>
    </xdr:to>
    <xdr:pic>
      <xdr:nvPicPr>
        <xdr:cNvPr id="16" name="Picture 5">
          <a:extLst>
            <a:ext uri="{FF2B5EF4-FFF2-40B4-BE49-F238E27FC236}">
              <a16:creationId xmlns:a16="http://schemas.microsoft.com/office/drawing/2014/main" id="{B0836DBD-47CF-4DA1-BDE3-ED085BE08A26}"/>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343</xdr:row>
      <xdr:rowOff>107834</xdr:rowOff>
    </xdr:from>
    <xdr:to>
      <xdr:col>2</xdr:col>
      <xdr:colOff>1953906</xdr:colOff>
      <xdr:row>343</xdr:row>
      <xdr:rowOff>1327727</xdr:rowOff>
    </xdr:to>
    <xdr:pic>
      <xdr:nvPicPr>
        <xdr:cNvPr id="17" name="Picture 1">
          <a:extLst>
            <a:ext uri="{FF2B5EF4-FFF2-40B4-BE49-F238E27FC236}">
              <a16:creationId xmlns:a16="http://schemas.microsoft.com/office/drawing/2014/main" id="{0A57B190-B014-422B-9133-7C32E771C90C}"/>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bwMode="auto">
        <a:xfrm>
          <a:off x="1364211" y="217139289"/>
          <a:ext cx="1836604" cy="12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374</xdr:row>
      <xdr:rowOff>115271</xdr:rowOff>
    </xdr:from>
    <xdr:to>
      <xdr:col>2</xdr:col>
      <xdr:colOff>1032244</xdr:colOff>
      <xdr:row>374</xdr:row>
      <xdr:rowOff>1302006</xdr:rowOff>
    </xdr:to>
    <xdr:pic>
      <xdr:nvPicPr>
        <xdr:cNvPr id="18" name="Picture 2">
          <a:extLst>
            <a:ext uri="{FF2B5EF4-FFF2-40B4-BE49-F238E27FC236}">
              <a16:creationId xmlns:a16="http://schemas.microsoft.com/office/drawing/2014/main" id="{8FAB5CBC-9301-4023-BD15-FE3EC5C4E22F}"/>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377</xdr:row>
      <xdr:rowOff>88242</xdr:rowOff>
    </xdr:from>
    <xdr:to>
      <xdr:col>2</xdr:col>
      <xdr:colOff>885001</xdr:colOff>
      <xdr:row>377</xdr:row>
      <xdr:rowOff>1040875</xdr:rowOff>
    </xdr:to>
    <xdr:pic>
      <xdr:nvPicPr>
        <xdr:cNvPr id="19" name="Picture 3">
          <a:extLst>
            <a:ext uri="{FF2B5EF4-FFF2-40B4-BE49-F238E27FC236}">
              <a16:creationId xmlns:a16="http://schemas.microsoft.com/office/drawing/2014/main" id="{BBE5B507-7ECF-4370-ACFF-CFC269C88167}"/>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380</xdr:row>
      <xdr:rowOff>70427</xdr:rowOff>
    </xdr:from>
    <xdr:to>
      <xdr:col>2</xdr:col>
      <xdr:colOff>1427124</xdr:colOff>
      <xdr:row>380</xdr:row>
      <xdr:rowOff>1511536</xdr:rowOff>
    </xdr:to>
    <xdr:pic>
      <xdr:nvPicPr>
        <xdr:cNvPr id="20" name="Picture 4">
          <a:extLst>
            <a:ext uri="{FF2B5EF4-FFF2-40B4-BE49-F238E27FC236}">
              <a16:creationId xmlns:a16="http://schemas.microsoft.com/office/drawing/2014/main" id="{D2E8F4C8-1F12-4AA1-97B8-01A56635CCC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386</xdr:row>
      <xdr:rowOff>160399</xdr:rowOff>
    </xdr:from>
    <xdr:to>
      <xdr:col>2</xdr:col>
      <xdr:colOff>1788779</xdr:colOff>
      <xdr:row>386</xdr:row>
      <xdr:rowOff>1485184</xdr:rowOff>
    </xdr:to>
    <xdr:pic>
      <xdr:nvPicPr>
        <xdr:cNvPr id="24" name="Picture 23">
          <a:extLst>
            <a:ext uri="{FF2B5EF4-FFF2-40B4-BE49-F238E27FC236}">
              <a16:creationId xmlns:a16="http://schemas.microsoft.com/office/drawing/2014/main" id="{1CCBDA59-DFB9-4A5C-9A2C-33260C889A9A}"/>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87488</xdr:colOff>
      <xdr:row>383</xdr:row>
      <xdr:rowOff>51447</xdr:rowOff>
    </xdr:from>
    <xdr:to>
      <xdr:col>2</xdr:col>
      <xdr:colOff>898644</xdr:colOff>
      <xdr:row>383</xdr:row>
      <xdr:rowOff>1274672</xdr:rowOff>
    </xdr:to>
    <xdr:pic>
      <xdr:nvPicPr>
        <xdr:cNvPr id="26" name="Picture 25">
          <a:extLst>
            <a:ext uri="{FF2B5EF4-FFF2-40B4-BE49-F238E27FC236}">
              <a16:creationId xmlns:a16="http://schemas.microsoft.com/office/drawing/2014/main" id="{DA9FB3AA-9138-4668-8A59-76538A84654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122465</xdr:colOff>
      <xdr:row>390</xdr:row>
      <xdr:rowOff>112979</xdr:rowOff>
    </xdr:from>
    <xdr:to>
      <xdr:col>2</xdr:col>
      <xdr:colOff>1905058</xdr:colOff>
      <xdr:row>390</xdr:row>
      <xdr:rowOff>1170877</xdr:rowOff>
    </xdr:to>
    <xdr:pic>
      <xdr:nvPicPr>
        <xdr:cNvPr id="30" name="Picture 29">
          <a:extLst>
            <a:ext uri="{FF2B5EF4-FFF2-40B4-BE49-F238E27FC236}">
              <a16:creationId xmlns:a16="http://schemas.microsoft.com/office/drawing/2014/main" id="{ED86A4F5-FA5E-4925-97B4-7E520F9B2F48}"/>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144</xdr:row>
      <xdr:rowOff>81644</xdr:rowOff>
    </xdr:from>
    <xdr:to>
      <xdr:col>2</xdr:col>
      <xdr:colOff>3820879</xdr:colOff>
      <xdr:row>144</xdr:row>
      <xdr:rowOff>1051378</xdr:rowOff>
    </xdr:to>
    <xdr:pic>
      <xdr:nvPicPr>
        <xdr:cNvPr id="31" name="Picture 30">
          <a:extLst>
            <a:ext uri="{FF2B5EF4-FFF2-40B4-BE49-F238E27FC236}">
              <a16:creationId xmlns:a16="http://schemas.microsoft.com/office/drawing/2014/main" id="{DE7C1B5B-1112-4D2C-9E67-66317BED9651}"/>
            </a:ext>
          </a:extLst>
        </xdr:cNvPr>
        <xdr:cNvPicPr>
          <a:picLocks noChangeAspect="1"/>
        </xdr:cNvPicPr>
      </xdr:nvPicPr>
      <xdr:blipFill>
        <a:blip xmlns:r="http://schemas.openxmlformats.org/officeDocument/2006/relationships" r:embed="rId18"/>
        <a:stretch>
          <a:fillRect/>
        </a:stretch>
      </xdr:blipFill>
      <xdr:spPr>
        <a:xfrm>
          <a:off x="1314451" y="64229344"/>
          <a:ext cx="3757378" cy="988784"/>
        </a:xfrm>
        <a:prstGeom prst="rect">
          <a:avLst/>
        </a:prstGeom>
      </xdr:spPr>
    </xdr:pic>
    <xdr:clientData/>
  </xdr:twoCellAnchor>
  <xdr:twoCellAnchor editAs="oneCell">
    <xdr:from>
      <xdr:col>2</xdr:col>
      <xdr:colOff>154214</xdr:colOff>
      <xdr:row>148</xdr:row>
      <xdr:rowOff>72571</xdr:rowOff>
    </xdr:from>
    <xdr:to>
      <xdr:col>2</xdr:col>
      <xdr:colOff>1115071</xdr:colOff>
      <xdr:row>148</xdr:row>
      <xdr:rowOff>1587953</xdr:rowOff>
    </xdr:to>
    <xdr:pic>
      <xdr:nvPicPr>
        <xdr:cNvPr id="32" name="Picture 31">
          <a:extLst>
            <a:ext uri="{FF2B5EF4-FFF2-40B4-BE49-F238E27FC236}">
              <a16:creationId xmlns:a16="http://schemas.microsoft.com/office/drawing/2014/main" id="{5392B9C4-7C54-4737-8052-A9F30535F97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170</xdr:row>
      <xdr:rowOff>72571</xdr:rowOff>
    </xdr:from>
    <xdr:to>
      <xdr:col>2</xdr:col>
      <xdr:colOff>2990272</xdr:colOff>
      <xdr:row>170</xdr:row>
      <xdr:rowOff>1157515</xdr:rowOff>
    </xdr:to>
    <xdr:pic>
      <xdr:nvPicPr>
        <xdr:cNvPr id="33" name="Picture 32">
          <a:extLst>
            <a:ext uri="{FF2B5EF4-FFF2-40B4-BE49-F238E27FC236}">
              <a16:creationId xmlns:a16="http://schemas.microsoft.com/office/drawing/2014/main" id="{FBA63AAA-95F5-4D32-9A1F-F35E52C7B4E8}"/>
            </a:ext>
          </a:extLst>
        </xdr:cNvPr>
        <xdr:cNvPicPr>
          <a:picLocks noChangeAspect="1"/>
        </xdr:cNvPicPr>
      </xdr:nvPicPr>
      <xdr:blipFill>
        <a:blip xmlns:r="http://schemas.openxmlformats.org/officeDocument/2006/relationships" r:embed="rId20"/>
        <a:stretch>
          <a:fillRect/>
        </a:stretch>
      </xdr:blipFill>
      <xdr:spPr>
        <a:xfrm>
          <a:off x="1441449" y="81581171"/>
          <a:ext cx="2799773" cy="1096490"/>
        </a:xfrm>
        <a:prstGeom prst="rect">
          <a:avLst/>
        </a:prstGeom>
      </xdr:spPr>
    </xdr:pic>
    <xdr:clientData/>
  </xdr:twoCellAnchor>
  <xdr:twoCellAnchor editAs="oneCell">
    <xdr:from>
      <xdr:col>2</xdr:col>
      <xdr:colOff>115453</xdr:colOff>
      <xdr:row>173</xdr:row>
      <xdr:rowOff>184729</xdr:rowOff>
    </xdr:from>
    <xdr:to>
      <xdr:col>2</xdr:col>
      <xdr:colOff>2858956</xdr:colOff>
      <xdr:row>173</xdr:row>
      <xdr:rowOff>1824183</xdr:rowOff>
    </xdr:to>
    <xdr:pic>
      <xdr:nvPicPr>
        <xdr:cNvPr id="34" name="Picture 33">
          <a:extLst>
            <a:ext uri="{FF2B5EF4-FFF2-40B4-BE49-F238E27FC236}">
              <a16:creationId xmlns:a16="http://schemas.microsoft.com/office/drawing/2014/main" id="{71DC0EE9-C941-4F63-A155-540E59F7547B}"/>
            </a:ext>
          </a:extLst>
        </xdr:cNvPr>
        <xdr:cNvPicPr>
          <a:picLocks noChangeAspect="1"/>
        </xdr:cNvPicPr>
      </xdr:nvPicPr>
      <xdr:blipFill>
        <a:blip xmlns:r="http://schemas.openxmlformats.org/officeDocument/2006/relationships" r:embed="rId21"/>
        <a:stretch>
          <a:fillRect/>
        </a:stretch>
      </xdr:blipFill>
      <xdr:spPr>
        <a:xfrm>
          <a:off x="1366403" y="87903629"/>
          <a:ext cx="2743503" cy="1697182"/>
        </a:xfrm>
        <a:prstGeom prst="rect">
          <a:avLst/>
        </a:prstGeom>
      </xdr:spPr>
    </xdr:pic>
    <xdr:clientData/>
  </xdr:twoCellAnchor>
  <xdr:twoCellAnchor editAs="oneCell">
    <xdr:from>
      <xdr:col>2</xdr:col>
      <xdr:colOff>3678216</xdr:colOff>
      <xdr:row>176</xdr:row>
      <xdr:rowOff>178696</xdr:rowOff>
    </xdr:from>
    <xdr:to>
      <xdr:col>2</xdr:col>
      <xdr:colOff>5180445</xdr:colOff>
      <xdr:row>176</xdr:row>
      <xdr:rowOff>2172095</xdr:rowOff>
    </xdr:to>
    <xdr:pic>
      <xdr:nvPicPr>
        <xdr:cNvPr id="35" name="Picture 34">
          <a:extLst>
            <a:ext uri="{FF2B5EF4-FFF2-40B4-BE49-F238E27FC236}">
              <a16:creationId xmlns:a16="http://schemas.microsoft.com/office/drawing/2014/main" id="{2921F79D-6AC0-4365-80B3-02ADD8834B8F}"/>
            </a:ext>
          </a:extLst>
        </xdr:cNvPr>
        <xdr:cNvPicPr>
          <a:picLocks noChangeAspect="1"/>
        </xdr:cNvPicPr>
      </xdr:nvPicPr>
      <xdr:blipFill>
        <a:blip xmlns:r="http://schemas.openxmlformats.org/officeDocument/2006/relationships" r:embed="rId22"/>
        <a:stretch>
          <a:fillRect/>
        </a:stretch>
      </xdr:blipFill>
      <xdr:spPr>
        <a:xfrm>
          <a:off x="4929166" y="91898096"/>
          <a:ext cx="1502229" cy="2056899"/>
        </a:xfrm>
        <a:prstGeom prst="rect">
          <a:avLst/>
        </a:prstGeom>
      </xdr:spPr>
    </xdr:pic>
    <xdr:clientData/>
  </xdr:twoCellAnchor>
  <xdr:twoCellAnchor editAs="oneCell">
    <xdr:from>
      <xdr:col>2</xdr:col>
      <xdr:colOff>92363</xdr:colOff>
      <xdr:row>176</xdr:row>
      <xdr:rowOff>161637</xdr:rowOff>
    </xdr:from>
    <xdr:to>
      <xdr:col>2</xdr:col>
      <xdr:colOff>2806986</xdr:colOff>
      <xdr:row>176</xdr:row>
      <xdr:rowOff>2166130</xdr:rowOff>
    </xdr:to>
    <xdr:pic>
      <xdr:nvPicPr>
        <xdr:cNvPr id="36" name="Picture 35">
          <a:extLst>
            <a:ext uri="{FF2B5EF4-FFF2-40B4-BE49-F238E27FC236}">
              <a16:creationId xmlns:a16="http://schemas.microsoft.com/office/drawing/2014/main" id="{D52513E4-1B55-4226-9D01-57A8603FCAC2}"/>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179</xdr:row>
      <xdr:rowOff>306313</xdr:rowOff>
    </xdr:from>
    <xdr:to>
      <xdr:col>2</xdr:col>
      <xdr:colOff>3296227</xdr:colOff>
      <xdr:row>179</xdr:row>
      <xdr:rowOff>2195195</xdr:rowOff>
    </xdr:to>
    <xdr:pic>
      <xdr:nvPicPr>
        <xdr:cNvPr id="37" name="Picture 36">
          <a:extLst>
            <a:ext uri="{FF2B5EF4-FFF2-40B4-BE49-F238E27FC236}">
              <a16:creationId xmlns:a16="http://schemas.microsoft.com/office/drawing/2014/main" id="{E59AF05B-2CA5-42D9-852A-50029AA9BF25}"/>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179</xdr:row>
      <xdr:rowOff>311727</xdr:rowOff>
    </xdr:from>
    <xdr:to>
      <xdr:col>2</xdr:col>
      <xdr:colOff>5543407</xdr:colOff>
      <xdr:row>180</xdr:row>
      <xdr:rowOff>72056</xdr:rowOff>
    </xdr:to>
    <xdr:pic>
      <xdr:nvPicPr>
        <xdr:cNvPr id="38" name="Picture 37">
          <a:extLst>
            <a:ext uri="{FF2B5EF4-FFF2-40B4-BE49-F238E27FC236}">
              <a16:creationId xmlns:a16="http://schemas.microsoft.com/office/drawing/2014/main" id="{3BEF626B-C88B-4176-BCA4-DBD85D6D141E}"/>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558364" y="96482477"/>
          <a:ext cx="2416968" cy="2363211"/>
        </a:xfrm>
        <a:prstGeom prst="rect">
          <a:avLst/>
        </a:prstGeom>
      </xdr:spPr>
    </xdr:pic>
    <xdr:clientData/>
  </xdr:twoCellAnchor>
  <xdr:twoCellAnchor editAs="oneCell">
    <xdr:from>
      <xdr:col>2</xdr:col>
      <xdr:colOff>173182</xdr:colOff>
      <xdr:row>221</xdr:row>
      <xdr:rowOff>127001</xdr:rowOff>
    </xdr:from>
    <xdr:to>
      <xdr:col>2</xdr:col>
      <xdr:colOff>1801091</xdr:colOff>
      <xdr:row>221</xdr:row>
      <xdr:rowOff>1403031</xdr:rowOff>
    </xdr:to>
    <xdr:pic>
      <xdr:nvPicPr>
        <xdr:cNvPr id="39" name="Picture 38">
          <a:extLst>
            <a:ext uri="{FF2B5EF4-FFF2-40B4-BE49-F238E27FC236}">
              <a16:creationId xmlns:a16="http://schemas.microsoft.com/office/drawing/2014/main" id="{A79E088B-F027-4A0D-8052-5A6DFEAC55B3}"/>
            </a:ext>
          </a:extLst>
        </xdr:cNvPr>
        <xdr:cNvPicPr>
          <a:picLocks noChangeAspect="1"/>
        </xdr:cNvPicPr>
      </xdr:nvPicPr>
      <xdr:blipFill>
        <a:blip xmlns:r="http://schemas.openxmlformats.org/officeDocument/2006/relationships" r:embed="rId26"/>
        <a:stretch>
          <a:fillRect/>
        </a:stretch>
      </xdr:blipFill>
      <xdr:spPr>
        <a:xfrm>
          <a:off x="1424132" y="124193301"/>
          <a:ext cx="1627909" cy="1321388"/>
        </a:xfrm>
        <a:prstGeom prst="rect">
          <a:avLst/>
        </a:prstGeom>
      </xdr:spPr>
    </xdr:pic>
    <xdr:clientData/>
  </xdr:twoCellAnchor>
  <xdr:twoCellAnchor editAs="oneCell">
    <xdr:from>
      <xdr:col>2</xdr:col>
      <xdr:colOff>57727</xdr:colOff>
      <xdr:row>265</xdr:row>
      <xdr:rowOff>103909</xdr:rowOff>
    </xdr:from>
    <xdr:to>
      <xdr:col>2</xdr:col>
      <xdr:colOff>2809859</xdr:colOff>
      <xdr:row>265</xdr:row>
      <xdr:rowOff>1732231</xdr:rowOff>
    </xdr:to>
    <xdr:pic>
      <xdr:nvPicPr>
        <xdr:cNvPr id="40" name="Picture 39">
          <a:extLst>
            <a:ext uri="{FF2B5EF4-FFF2-40B4-BE49-F238E27FC236}">
              <a16:creationId xmlns:a16="http://schemas.microsoft.com/office/drawing/2014/main" id="{BA345E89-AC3B-4C40-A1A8-90FC9F825268}"/>
            </a:ext>
          </a:extLst>
        </xdr:cNvPr>
        <xdr:cNvPicPr>
          <a:picLocks noChangeAspect="1"/>
        </xdr:cNvPicPr>
      </xdr:nvPicPr>
      <xdr:blipFill>
        <a:blip xmlns:r="http://schemas.openxmlformats.org/officeDocument/2006/relationships" r:embed="rId27"/>
        <a:stretch>
          <a:fillRect/>
        </a:stretch>
      </xdr:blipFill>
      <xdr:spPr>
        <a:xfrm>
          <a:off x="1308677" y="137295659"/>
          <a:ext cx="2752132" cy="1850572"/>
        </a:xfrm>
        <a:prstGeom prst="rect">
          <a:avLst/>
        </a:prstGeom>
      </xdr:spPr>
    </xdr:pic>
    <xdr:clientData/>
  </xdr:twoCellAnchor>
  <xdr:twoCellAnchor editAs="oneCell">
    <xdr:from>
      <xdr:col>2</xdr:col>
      <xdr:colOff>166832</xdr:colOff>
      <xdr:row>267</xdr:row>
      <xdr:rowOff>30596</xdr:rowOff>
    </xdr:from>
    <xdr:to>
      <xdr:col>2</xdr:col>
      <xdr:colOff>1288060</xdr:colOff>
      <xdr:row>267</xdr:row>
      <xdr:rowOff>1787036</xdr:rowOff>
    </xdr:to>
    <xdr:pic>
      <xdr:nvPicPr>
        <xdr:cNvPr id="41" name="Picture 40">
          <a:extLst>
            <a:ext uri="{FF2B5EF4-FFF2-40B4-BE49-F238E27FC236}">
              <a16:creationId xmlns:a16="http://schemas.microsoft.com/office/drawing/2014/main" id="{AE228C74-C31F-40EB-AB66-15DC7FA45220}"/>
            </a:ext>
          </a:extLst>
        </xdr:cNvPr>
        <xdr:cNvPicPr>
          <a:picLocks noChangeAspect="1"/>
        </xdr:cNvPicPr>
      </xdr:nvPicPr>
      <xdr:blipFill>
        <a:blip xmlns:r="http://schemas.openxmlformats.org/officeDocument/2006/relationships" r:embed="rId28"/>
        <a:stretch>
          <a:fillRect/>
        </a:stretch>
      </xdr:blipFill>
      <xdr:spPr>
        <a:xfrm>
          <a:off x="1417782" y="108977546"/>
          <a:ext cx="1121228" cy="1756440"/>
        </a:xfrm>
        <a:prstGeom prst="rect">
          <a:avLst/>
        </a:prstGeom>
      </xdr:spPr>
    </xdr:pic>
    <xdr:clientData/>
  </xdr:twoCellAnchor>
  <xdr:twoCellAnchor editAs="oneCell">
    <xdr:from>
      <xdr:col>2</xdr:col>
      <xdr:colOff>184727</xdr:colOff>
      <xdr:row>269</xdr:row>
      <xdr:rowOff>103909</xdr:rowOff>
    </xdr:from>
    <xdr:to>
      <xdr:col>2</xdr:col>
      <xdr:colOff>1651394</xdr:colOff>
      <xdr:row>269</xdr:row>
      <xdr:rowOff>2035428</xdr:rowOff>
    </xdr:to>
    <xdr:pic>
      <xdr:nvPicPr>
        <xdr:cNvPr id="42" name="Picture 41">
          <a:extLst>
            <a:ext uri="{FF2B5EF4-FFF2-40B4-BE49-F238E27FC236}">
              <a16:creationId xmlns:a16="http://schemas.microsoft.com/office/drawing/2014/main" id="{7B9C7B55-ED97-491C-8AE3-AE47D1EBE9BD}"/>
            </a:ext>
          </a:extLst>
        </xdr:cNvPr>
        <xdr:cNvPicPr>
          <a:picLocks noChangeAspect="1"/>
        </xdr:cNvPicPr>
      </xdr:nvPicPr>
      <xdr:blipFill>
        <a:blip xmlns:r="http://schemas.openxmlformats.org/officeDocument/2006/relationships" r:embed="rId29"/>
        <a:stretch>
          <a:fillRect/>
        </a:stretch>
      </xdr:blipFill>
      <xdr:spPr>
        <a:xfrm>
          <a:off x="1435677" y="142604259"/>
          <a:ext cx="1466667" cy="1933333"/>
        </a:xfrm>
        <a:prstGeom prst="rect">
          <a:avLst/>
        </a:prstGeom>
      </xdr:spPr>
    </xdr:pic>
    <xdr:clientData/>
  </xdr:twoCellAnchor>
  <xdr:twoCellAnchor editAs="oneCell">
    <xdr:from>
      <xdr:col>2</xdr:col>
      <xdr:colOff>1762168</xdr:colOff>
      <xdr:row>269</xdr:row>
      <xdr:rowOff>101600</xdr:rowOff>
    </xdr:from>
    <xdr:to>
      <xdr:col>2</xdr:col>
      <xdr:colOff>3338122</xdr:colOff>
      <xdr:row>269</xdr:row>
      <xdr:rowOff>2008915</xdr:rowOff>
    </xdr:to>
    <xdr:pic>
      <xdr:nvPicPr>
        <xdr:cNvPr id="43" name="Picture 42">
          <a:extLst>
            <a:ext uri="{FF2B5EF4-FFF2-40B4-BE49-F238E27FC236}">
              <a16:creationId xmlns:a16="http://schemas.microsoft.com/office/drawing/2014/main" id="{51193F2F-0BCE-472C-B9F6-5F2A486B234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269</xdr:row>
      <xdr:rowOff>251690</xdr:rowOff>
    </xdr:from>
    <xdr:to>
      <xdr:col>2</xdr:col>
      <xdr:colOff>5540705</xdr:colOff>
      <xdr:row>269</xdr:row>
      <xdr:rowOff>1443676</xdr:rowOff>
    </xdr:to>
    <xdr:pic>
      <xdr:nvPicPr>
        <xdr:cNvPr id="44" name="Picture 43">
          <a:extLst>
            <a:ext uri="{FF2B5EF4-FFF2-40B4-BE49-F238E27FC236}">
              <a16:creationId xmlns:a16="http://schemas.microsoft.com/office/drawing/2014/main" id="{1151CA0D-216F-4F1A-B4F1-BF3BD517FD49}"/>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32557"/>
        <a:stretch/>
      </xdr:blipFill>
      <xdr:spPr bwMode="auto">
        <a:xfrm>
          <a:off x="4612162" y="142752040"/>
          <a:ext cx="23318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92364</xdr:colOff>
      <xdr:row>292</xdr:row>
      <xdr:rowOff>115454</xdr:rowOff>
    </xdr:from>
    <xdr:to>
      <xdr:col>2</xdr:col>
      <xdr:colOff>1348661</xdr:colOff>
      <xdr:row>292</xdr:row>
      <xdr:rowOff>1661156</xdr:rowOff>
    </xdr:to>
    <xdr:pic>
      <xdr:nvPicPr>
        <xdr:cNvPr id="45" name="Picture 44">
          <a:extLst>
            <a:ext uri="{FF2B5EF4-FFF2-40B4-BE49-F238E27FC236}">
              <a16:creationId xmlns:a16="http://schemas.microsoft.com/office/drawing/2014/main" id="{918BE6D2-D7D3-4C86-BF17-682CF58F2764}"/>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1339273" y="165250090"/>
          <a:ext cx="1256297" cy="162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1412257</xdr:colOff>
      <xdr:row>292</xdr:row>
      <xdr:rowOff>129061</xdr:rowOff>
    </xdr:from>
    <xdr:to>
      <xdr:col>2</xdr:col>
      <xdr:colOff>2909043</xdr:colOff>
      <xdr:row>292</xdr:row>
      <xdr:rowOff>1662417</xdr:rowOff>
    </xdr:to>
    <xdr:pic>
      <xdr:nvPicPr>
        <xdr:cNvPr id="46" name="Picture 45">
          <a:extLst>
            <a:ext uri="{FF2B5EF4-FFF2-40B4-BE49-F238E27FC236}">
              <a16:creationId xmlns:a16="http://schemas.microsoft.com/office/drawing/2014/main" id="{1DC5CCEF-B147-4781-A562-9BDFEAA26BB6}"/>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2659166" y="165263697"/>
          <a:ext cx="1496786" cy="161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138545</xdr:colOff>
      <xdr:row>294</xdr:row>
      <xdr:rowOff>173182</xdr:rowOff>
    </xdr:from>
    <xdr:to>
      <xdr:col>2</xdr:col>
      <xdr:colOff>1472045</xdr:colOff>
      <xdr:row>294</xdr:row>
      <xdr:rowOff>1718084</xdr:rowOff>
    </xdr:to>
    <xdr:pic>
      <xdr:nvPicPr>
        <xdr:cNvPr id="47" name="Picture 46">
          <a:extLst>
            <a:ext uri="{FF2B5EF4-FFF2-40B4-BE49-F238E27FC236}">
              <a16:creationId xmlns:a16="http://schemas.microsoft.com/office/drawing/2014/main" id="{37B4112D-8F31-4176-845C-71D546320EC4}"/>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1385454" y="167663091"/>
          <a:ext cx="1333500" cy="162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57727</xdr:colOff>
      <xdr:row>296</xdr:row>
      <xdr:rowOff>115455</xdr:rowOff>
    </xdr:from>
    <xdr:to>
      <xdr:col>2</xdr:col>
      <xdr:colOff>1432048</xdr:colOff>
      <xdr:row>296</xdr:row>
      <xdr:rowOff>1678383</xdr:rowOff>
    </xdr:to>
    <xdr:pic>
      <xdr:nvPicPr>
        <xdr:cNvPr id="48" name="Picture 47">
          <a:extLst>
            <a:ext uri="{FF2B5EF4-FFF2-40B4-BE49-F238E27FC236}">
              <a16:creationId xmlns:a16="http://schemas.microsoft.com/office/drawing/2014/main" id="{38CDA0B8-9715-4C11-943E-6215A22A4F03}"/>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1304636" y="169960637"/>
          <a:ext cx="1374321" cy="164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115455</xdr:colOff>
      <xdr:row>298</xdr:row>
      <xdr:rowOff>115455</xdr:rowOff>
    </xdr:from>
    <xdr:to>
      <xdr:col>2</xdr:col>
      <xdr:colOff>3311076</xdr:colOff>
      <xdr:row>298</xdr:row>
      <xdr:rowOff>1731416</xdr:rowOff>
    </xdr:to>
    <xdr:pic>
      <xdr:nvPicPr>
        <xdr:cNvPr id="50" name="Picture 49">
          <a:extLst>
            <a:ext uri="{FF2B5EF4-FFF2-40B4-BE49-F238E27FC236}">
              <a16:creationId xmlns:a16="http://schemas.microsoft.com/office/drawing/2014/main" id="{24D6EDD1-03C1-4168-8D4B-F075C4E85EEC}"/>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362364" y="172096546"/>
          <a:ext cx="3195621" cy="167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40821</xdr:colOff>
      <xdr:row>298</xdr:row>
      <xdr:rowOff>27214</xdr:rowOff>
    </xdr:from>
    <xdr:to>
      <xdr:col>2</xdr:col>
      <xdr:colOff>3236442</xdr:colOff>
      <xdr:row>298</xdr:row>
      <xdr:rowOff>1639546</xdr:rowOff>
    </xdr:to>
    <xdr:pic>
      <xdr:nvPicPr>
        <xdr:cNvPr id="51" name="Picture 50">
          <a:extLst>
            <a:ext uri="{FF2B5EF4-FFF2-40B4-BE49-F238E27FC236}">
              <a16:creationId xmlns:a16="http://schemas.microsoft.com/office/drawing/2014/main" id="{76C29540-4C33-4EED-B1BD-DCFA4D5031C5}"/>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034721" y="23630164"/>
          <a:ext cx="3195621" cy="167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92364</xdr:colOff>
      <xdr:row>301</xdr:row>
      <xdr:rowOff>92363</xdr:rowOff>
    </xdr:from>
    <xdr:to>
      <xdr:col>2</xdr:col>
      <xdr:colOff>1459264</xdr:colOff>
      <xdr:row>301</xdr:row>
      <xdr:rowOff>1602303</xdr:rowOff>
    </xdr:to>
    <xdr:pic>
      <xdr:nvPicPr>
        <xdr:cNvPr id="52" name="Picture 51">
          <a:extLst>
            <a:ext uri="{FF2B5EF4-FFF2-40B4-BE49-F238E27FC236}">
              <a16:creationId xmlns:a16="http://schemas.microsoft.com/office/drawing/2014/main" id="{25619FF9-0858-4D8C-A203-9337CC3E1CB6}"/>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339273" y="174394090"/>
          <a:ext cx="136690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36286</xdr:colOff>
      <xdr:row>284</xdr:row>
      <xdr:rowOff>217714</xdr:rowOff>
    </xdr:from>
    <xdr:to>
      <xdr:col>2</xdr:col>
      <xdr:colOff>2351140</xdr:colOff>
      <xdr:row>284</xdr:row>
      <xdr:rowOff>1802739</xdr:rowOff>
    </xdr:to>
    <xdr:pic>
      <xdr:nvPicPr>
        <xdr:cNvPr id="53" name="Picture 52">
          <a:extLst>
            <a:ext uri="{FF2B5EF4-FFF2-40B4-BE49-F238E27FC236}">
              <a16:creationId xmlns:a16="http://schemas.microsoft.com/office/drawing/2014/main" id="{06C4E345-5C76-4094-8C95-6627637DB07E}"/>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288143" y="122291928"/>
          <a:ext cx="2314854" cy="158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196273</xdr:colOff>
      <xdr:row>288</xdr:row>
      <xdr:rowOff>69271</xdr:rowOff>
    </xdr:from>
    <xdr:to>
      <xdr:col>2</xdr:col>
      <xdr:colOff>2886364</xdr:colOff>
      <xdr:row>288</xdr:row>
      <xdr:rowOff>3213551</xdr:rowOff>
    </xdr:to>
    <xdr:pic>
      <xdr:nvPicPr>
        <xdr:cNvPr id="54" name="Picture 53">
          <a:extLst>
            <a:ext uri="{FF2B5EF4-FFF2-40B4-BE49-F238E27FC236}">
              <a16:creationId xmlns:a16="http://schemas.microsoft.com/office/drawing/2014/main" id="{13BE1026-1BE7-44E2-8460-8466C682DEF9}"/>
            </a:ext>
          </a:extLst>
        </xdr:cNvPr>
        <xdr:cNvPicPr>
          <a:picLocks noChangeAspect="1" noChangeArrowheads="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bwMode="auto">
        <a:xfrm>
          <a:off x="1443182" y="159177180"/>
          <a:ext cx="2690091" cy="314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xdr:colOff>
      <xdr:row>290</xdr:row>
      <xdr:rowOff>0</xdr:rowOff>
    </xdr:from>
    <xdr:to>
      <xdr:col>2</xdr:col>
      <xdr:colOff>2759365</xdr:colOff>
      <xdr:row>290</xdr:row>
      <xdr:rowOff>1881909</xdr:rowOff>
    </xdr:to>
    <xdr:pic>
      <xdr:nvPicPr>
        <xdr:cNvPr id="55" name="Picture 54">
          <a:extLst>
            <a:ext uri="{FF2B5EF4-FFF2-40B4-BE49-F238E27FC236}">
              <a16:creationId xmlns:a16="http://schemas.microsoft.com/office/drawing/2014/main" id="{763BACDC-2B1A-42B8-B0C4-CFA27FCCEC9D}"/>
            </a:ext>
          </a:extLst>
        </xdr:cNvPr>
        <xdr:cNvPicPr>
          <a:picLocks noChangeAspect="1" noChangeArrowheads="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bwMode="auto">
        <a:xfrm>
          <a:off x="1246910" y="164291818"/>
          <a:ext cx="2759364" cy="1881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23090</xdr:colOff>
      <xdr:row>306</xdr:row>
      <xdr:rowOff>46181</xdr:rowOff>
    </xdr:from>
    <xdr:to>
      <xdr:col>2</xdr:col>
      <xdr:colOff>1881909</xdr:colOff>
      <xdr:row>306</xdr:row>
      <xdr:rowOff>1215117</xdr:rowOff>
    </xdr:to>
    <xdr:pic>
      <xdr:nvPicPr>
        <xdr:cNvPr id="56" name="Picture 55">
          <a:extLst>
            <a:ext uri="{FF2B5EF4-FFF2-40B4-BE49-F238E27FC236}">
              <a16:creationId xmlns:a16="http://schemas.microsoft.com/office/drawing/2014/main" id="{C4B5B1DD-A48F-48C7-A8AF-EEC12948423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269999" y="180559363"/>
          <a:ext cx="1858819" cy="1223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103910</xdr:colOff>
      <xdr:row>308</xdr:row>
      <xdr:rowOff>173181</xdr:rowOff>
    </xdr:from>
    <xdr:to>
      <xdr:col>2</xdr:col>
      <xdr:colOff>2556348</xdr:colOff>
      <xdr:row>308</xdr:row>
      <xdr:rowOff>1402318</xdr:rowOff>
    </xdr:to>
    <xdr:pic>
      <xdr:nvPicPr>
        <xdr:cNvPr id="57" name="Picture 56">
          <a:extLst>
            <a:ext uri="{FF2B5EF4-FFF2-40B4-BE49-F238E27FC236}">
              <a16:creationId xmlns:a16="http://schemas.microsoft.com/office/drawing/2014/main" id="{67D0C8C4-1E14-48BD-ABB6-CA0A4F871013}"/>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1350819" y="182268090"/>
          <a:ext cx="2452438" cy="129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46181</xdr:colOff>
      <xdr:row>312</xdr:row>
      <xdr:rowOff>46182</xdr:rowOff>
    </xdr:from>
    <xdr:to>
      <xdr:col>2</xdr:col>
      <xdr:colOff>1731817</xdr:colOff>
      <xdr:row>312</xdr:row>
      <xdr:rowOff>1581985</xdr:rowOff>
    </xdr:to>
    <xdr:pic>
      <xdr:nvPicPr>
        <xdr:cNvPr id="59" name="Picture 58">
          <a:extLst>
            <a:ext uri="{FF2B5EF4-FFF2-40B4-BE49-F238E27FC236}">
              <a16:creationId xmlns:a16="http://schemas.microsoft.com/office/drawing/2014/main" id="{93D930AB-FD7A-4160-841E-2F23F4C0AAF2}"/>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a:ext>
          </a:extLst>
        </a:blip>
        <a:srcRect/>
        <a:stretch>
          <a:fillRect/>
        </a:stretch>
      </xdr:blipFill>
      <xdr:spPr bwMode="auto">
        <a:xfrm>
          <a:off x="1293090" y="184496364"/>
          <a:ext cx="1685636" cy="160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103908</xdr:colOff>
      <xdr:row>314</xdr:row>
      <xdr:rowOff>150090</xdr:rowOff>
    </xdr:from>
    <xdr:to>
      <xdr:col>2</xdr:col>
      <xdr:colOff>1431635</xdr:colOff>
      <xdr:row>314</xdr:row>
      <xdr:rowOff>981734</xdr:rowOff>
    </xdr:to>
    <xdr:pic>
      <xdr:nvPicPr>
        <xdr:cNvPr id="60" name="Picture 59">
          <a:extLst>
            <a:ext uri="{FF2B5EF4-FFF2-40B4-BE49-F238E27FC236}">
              <a16:creationId xmlns:a16="http://schemas.microsoft.com/office/drawing/2014/main" id="{53B2D21B-9CBD-486C-98E4-8420D6AA8765}"/>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350817" y="186597635"/>
          <a:ext cx="1327727" cy="87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107206</xdr:colOff>
      <xdr:row>316</xdr:row>
      <xdr:rowOff>36286</xdr:rowOff>
    </xdr:from>
    <xdr:to>
      <xdr:col>2</xdr:col>
      <xdr:colOff>2464129</xdr:colOff>
      <xdr:row>316</xdr:row>
      <xdr:rowOff>1099104</xdr:rowOff>
    </xdr:to>
    <xdr:pic>
      <xdr:nvPicPr>
        <xdr:cNvPr id="62" name="Picture 61">
          <a:extLst>
            <a:ext uri="{FF2B5EF4-FFF2-40B4-BE49-F238E27FC236}">
              <a16:creationId xmlns:a16="http://schemas.microsoft.com/office/drawing/2014/main" id="{10B40336-5689-4BEC-838D-C52823DAB32D}"/>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359063" y="151792215"/>
          <a:ext cx="2356923" cy="1062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327</xdr:row>
      <xdr:rowOff>0</xdr:rowOff>
    </xdr:from>
    <xdr:to>
      <xdr:col>2</xdr:col>
      <xdr:colOff>2205182</xdr:colOff>
      <xdr:row>327</xdr:row>
      <xdr:rowOff>2186681</xdr:rowOff>
    </xdr:to>
    <xdr:pic>
      <xdr:nvPicPr>
        <xdr:cNvPr id="63" name="Picture 62">
          <a:extLst>
            <a:ext uri="{FF2B5EF4-FFF2-40B4-BE49-F238E27FC236}">
              <a16:creationId xmlns:a16="http://schemas.microsoft.com/office/drawing/2014/main" id="{C42DC6F3-14CB-4E6C-B1E8-A1B4F763726D}"/>
            </a:ext>
          </a:extLst>
        </xdr:cNvPr>
        <xdr:cNvPicPr>
          <a:picLocks noChangeAspect="1" noChangeArrowheads="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bwMode="auto">
        <a:xfrm>
          <a:off x="1246909" y="195672364"/>
          <a:ext cx="2205182" cy="2186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339</xdr:row>
      <xdr:rowOff>0</xdr:rowOff>
    </xdr:from>
    <xdr:to>
      <xdr:col>2</xdr:col>
      <xdr:colOff>1558636</xdr:colOff>
      <xdr:row>339</xdr:row>
      <xdr:rowOff>1223735</xdr:rowOff>
    </xdr:to>
    <xdr:pic>
      <xdr:nvPicPr>
        <xdr:cNvPr id="64" name="Picture 5">
          <a:extLst>
            <a:ext uri="{FF2B5EF4-FFF2-40B4-BE49-F238E27FC236}">
              <a16:creationId xmlns:a16="http://schemas.microsoft.com/office/drawing/2014/main" id="{D398A08E-C45E-4B85-99EB-FF5F6749DAB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1246909" y="212655727"/>
          <a:ext cx="1558636" cy="1223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150091</xdr:colOff>
      <xdr:row>348</xdr:row>
      <xdr:rowOff>92365</xdr:rowOff>
    </xdr:from>
    <xdr:to>
      <xdr:col>2</xdr:col>
      <xdr:colOff>2135909</xdr:colOff>
      <xdr:row>348</xdr:row>
      <xdr:rowOff>1090683</xdr:rowOff>
    </xdr:to>
    <xdr:pic>
      <xdr:nvPicPr>
        <xdr:cNvPr id="58" name="Picture 57">
          <a:extLst>
            <a:ext uri="{FF2B5EF4-FFF2-40B4-BE49-F238E27FC236}">
              <a16:creationId xmlns:a16="http://schemas.microsoft.com/office/drawing/2014/main" id="{C892E1CE-7EBA-45BF-8BC6-5455D514D5DD}"/>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397000" y="219940910"/>
          <a:ext cx="1985818" cy="998318"/>
        </a:xfrm>
        <a:prstGeom prst="rect">
          <a:avLst/>
        </a:prstGeom>
      </xdr:spPr>
    </xdr:pic>
    <xdr:clientData/>
  </xdr:twoCellAnchor>
  <xdr:twoCellAnchor editAs="oneCell">
    <xdr:from>
      <xdr:col>2</xdr:col>
      <xdr:colOff>46182</xdr:colOff>
      <xdr:row>351</xdr:row>
      <xdr:rowOff>69273</xdr:rowOff>
    </xdr:from>
    <xdr:to>
      <xdr:col>2</xdr:col>
      <xdr:colOff>1530043</xdr:colOff>
      <xdr:row>351</xdr:row>
      <xdr:rowOff>1050637</xdr:rowOff>
    </xdr:to>
    <xdr:pic>
      <xdr:nvPicPr>
        <xdr:cNvPr id="61" name="Picture 8">
          <a:extLst>
            <a:ext uri="{FF2B5EF4-FFF2-40B4-BE49-F238E27FC236}">
              <a16:creationId xmlns:a16="http://schemas.microsoft.com/office/drawing/2014/main" id="{D17F1DDC-F39C-4285-8AB3-BC94BD2D8792}"/>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1293091" y="222377000"/>
          <a:ext cx="1483861" cy="981364"/>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353</xdr:row>
      <xdr:rowOff>150091</xdr:rowOff>
    </xdr:from>
    <xdr:to>
      <xdr:col>2</xdr:col>
      <xdr:colOff>3079027</xdr:colOff>
      <xdr:row>353</xdr:row>
      <xdr:rowOff>1443182</xdr:rowOff>
    </xdr:to>
    <xdr:pic>
      <xdr:nvPicPr>
        <xdr:cNvPr id="65" name="Picture 64">
          <a:extLst>
            <a:ext uri="{FF2B5EF4-FFF2-40B4-BE49-F238E27FC236}">
              <a16:creationId xmlns:a16="http://schemas.microsoft.com/office/drawing/2014/main" id="{D21BBA55-69E7-430E-9130-F10482CE89A4}"/>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73909" y="224085727"/>
          <a:ext cx="2952027" cy="129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xdr:colOff>
      <xdr:row>367</xdr:row>
      <xdr:rowOff>196272</xdr:rowOff>
    </xdr:from>
    <xdr:to>
      <xdr:col>2</xdr:col>
      <xdr:colOff>2343727</xdr:colOff>
      <xdr:row>367</xdr:row>
      <xdr:rowOff>1431635</xdr:rowOff>
    </xdr:to>
    <xdr:pic>
      <xdr:nvPicPr>
        <xdr:cNvPr id="67" name="Picture 66">
          <a:extLst>
            <a:ext uri="{FF2B5EF4-FFF2-40B4-BE49-F238E27FC236}">
              <a16:creationId xmlns:a16="http://schemas.microsoft.com/office/drawing/2014/main" id="{0A07FBA5-F9E7-4B8C-8FD6-45E5FD9E7E38}"/>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350818" y="229269636"/>
          <a:ext cx="2239818" cy="1235363"/>
        </a:xfrm>
        <a:prstGeom prst="rect">
          <a:avLst/>
        </a:prstGeom>
      </xdr:spPr>
    </xdr:pic>
    <xdr:clientData/>
  </xdr:twoCellAnchor>
  <xdr:twoCellAnchor editAs="oneCell">
    <xdr:from>
      <xdr:col>2</xdr:col>
      <xdr:colOff>115454</xdr:colOff>
      <xdr:row>369</xdr:row>
      <xdr:rowOff>103909</xdr:rowOff>
    </xdr:from>
    <xdr:to>
      <xdr:col>2</xdr:col>
      <xdr:colOff>1639454</xdr:colOff>
      <xdr:row>369</xdr:row>
      <xdr:rowOff>1223660</xdr:rowOff>
    </xdr:to>
    <xdr:pic>
      <xdr:nvPicPr>
        <xdr:cNvPr id="68" name="Picture 67">
          <a:extLst>
            <a:ext uri="{FF2B5EF4-FFF2-40B4-BE49-F238E27FC236}">
              <a16:creationId xmlns:a16="http://schemas.microsoft.com/office/drawing/2014/main" id="{D36D01FC-626B-4F2D-9C0B-53D56BC154CB}"/>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362363" y="231082273"/>
          <a:ext cx="1524000" cy="1119751"/>
        </a:xfrm>
        <a:prstGeom prst="rect">
          <a:avLst/>
        </a:prstGeom>
      </xdr:spPr>
    </xdr:pic>
    <xdr:clientData/>
  </xdr:twoCellAnchor>
  <xdr:twoCellAnchor editAs="oneCell">
    <xdr:from>
      <xdr:col>2</xdr:col>
      <xdr:colOff>288636</xdr:colOff>
      <xdr:row>363</xdr:row>
      <xdr:rowOff>161637</xdr:rowOff>
    </xdr:from>
    <xdr:to>
      <xdr:col>2</xdr:col>
      <xdr:colOff>2089727</xdr:colOff>
      <xdr:row>363</xdr:row>
      <xdr:rowOff>1470763</xdr:rowOff>
    </xdr:to>
    <xdr:pic>
      <xdr:nvPicPr>
        <xdr:cNvPr id="10" name="Picture 9">
          <a:extLst>
            <a:ext uri="{FF2B5EF4-FFF2-40B4-BE49-F238E27FC236}">
              <a16:creationId xmlns:a16="http://schemas.microsoft.com/office/drawing/2014/main" id="{F6CA1531-A953-4CE5-AC88-57795398DE6F}"/>
            </a:ext>
          </a:extLst>
        </xdr:cNvPr>
        <xdr:cNvPicPr>
          <a:picLocks noChangeAspect="1"/>
        </xdr:cNvPicPr>
      </xdr:nvPicPr>
      <xdr:blipFill>
        <a:blip xmlns:r="http://schemas.openxmlformats.org/officeDocument/2006/relationships" r:embed="rId52"/>
        <a:stretch>
          <a:fillRect/>
        </a:stretch>
      </xdr:blipFill>
      <xdr:spPr>
        <a:xfrm>
          <a:off x="1535545" y="209122819"/>
          <a:ext cx="1801091" cy="1309126"/>
        </a:xfrm>
        <a:prstGeom prst="rect">
          <a:avLst/>
        </a:prstGeom>
      </xdr:spPr>
    </xdr:pic>
    <xdr:clientData/>
  </xdr:twoCellAnchor>
  <xdr:twoCellAnchor editAs="oneCell">
    <xdr:from>
      <xdr:col>2</xdr:col>
      <xdr:colOff>100853</xdr:colOff>
      <xdr:row>247</xdr:row>
      <xdr:rowOff>138171</xdr:rowOff>
    </xdr:from>
    <xdr:to>
      <xdr:col>2</xdr:col>
      <xdr:colOff>1959429</xdr:colOff>
      <xdr:row>247</xdr:row>
      <xdr:rowOff>1590225</xdr:rowOff>
    </xdr:to>
    <xdr:pic>
      <xdr:nvPicPr>
        <xdr:cNvPr id="83" name="Picture 82">
          <a:extLst>
            <a:ext uri="{FF2B5EF4-FFF2-40B4-BE49-F238E27FC236}">
              <a16:creationId xmlns:a16="http://schemas.microsoft.com/office/drawing/2014/main" id="{6F16620A-3B11-46AF-9149-21D009431BEE}"/>
            </a:ext>
          </a:extLst>
        </xdr:cNvPr>
        <xdr:cNvPicPr>
          <a:picLocks noChangeAspect="1"/>
        </xdr:cNvPicPr>
      </xdr:nvPicPr>
      <xdr:blipFill>
        <a:blip xmlns:r="http://schemas.openxmlformats.org/officeDocument/2006/relationships" r:embed="rId53"/>
        <a:stretch>
          <a:fillRect/>
        </a:stretch>
      </xdr:blipFill>
      <xdr:spPr>
        <a:xfrm>
          <a:off x="1352710" y="123427957"/>
          <a:ext cx="1858576" cy="1452054"/>
        </a:xfrm>
        <a:prstGeom prst="rect">
          <a:avLst/>
        </a:prstGeom>
      </xdr:spPr>
    </xdr:pic>
    <xdr:clientData/>
  </xdr:twoCellAnchor>
  <xdr:twoCellAnchor editAs="oneCell">
    <xdr:from>
      <xdr:col>2</xdr:col>
      <xdr:colOff>190501</xdr:colOff>
      <xdr:row>249</xdr:row>
      <xdr:rowOff>18835</xdr:rowOff>
    </xdr:from>
    <xdr:to>
      <xdr:col>2</xdr:col>
      <xdr:colOff>2073089</xdr:colOff>
      <xdr:row>249</xdr:row>
      <xdr:rowOff>2706052</xdr:rowOff>
    </xdr:to>
    <xdr:pic>
      <xdr:nvPicPr>
        <xdr:cNvPr id="84" name="Picture 83">
          <a:extLst>
            <a:ext uri="{FF2B5EF4-FFF2-40B4-BE49-F238E27FC236}">
              <a16:creationId xmlns:a16="http://schemas.microsoft.com/office/drawing/2014/main" id="{22643E1C-95E2-49BF-94DA-9BA8D4204C50}"/>
            </a:ext>
          </a:extLst>
        </xdr:cNvPr>
        <xdr:cNvPicPr>
          <a:picLocks noChangeAspect="1"/>
        </xdr:cNvPicPr>
      </xdr:nvPicPr>
      <xdr:blipFill>
        <a:blip xmlns:r="http://schemas.openxmlformats.org/officeDocument/2006/relationships" r:embed="rId54"/>
        <a:stretch>
          <a:fillRect/>
        </a:stretch>
      </xdr:blipFill>
      <xdr:spPr>
        <a:xfrm>
          <a:off x="1441451" y="122751635"/>
          <a:ext cx="1882588" cy="1409053"/>
        </a:xfrm>
        <a:prstGeom prst="rect">
          <a:avLst/>
        </a:prstGeom>
      </xdr:spPr>
    </xdr:pic>
    <xdr:clientData/>
  </xdr:twoCellAnchor>
  <xdr:twoCellAnchor editAs="oneCell">
    <xdr:from>
      <xdr:col>2</xdr:col>
      <xdr:colOff>134469</xdr:colOff>
      <xdr:row>251</xdr:row>
      <xdr:rowOff>54176</xdr:rowOff>
    </xdr:from>
    <xdr:to>
      <xdr:col>2</xdr:col>
      <xdr:colOff>2474360</xdr:colOff>
      <xdr:row>251</xdr:row>
      <xdr:rowOff>2255157</xdr:rowOff>
    </xdr:to>
    <xdr:pic>
      <xdr:nvPicPr>
        <xdr:cNvPr id="85" name="Picture 84">
          <a:extLst>
            <a:ext uri="{FF2B5EF4-FFF2-40B4-BE49-F238E27FC236}">
              <a16:creationId xmlns:a16="http://schemas.microsoft.com/office/drawing/2014/main" id="{EFEBDF2A-4B2B-4520-8CE9-A9B1545BE103}"/>
            </a:ext>
          </a:extLst>
        </xdr:cNvPr>
        <xdr:cNvPicPr>
          <a:picLocks noChangeAspect="1"/>
        </xdr:cNvPicPr>
      </xdr:nvPicPr>
      <xdr:blipFill>
        <a:blip xmlns:r="http://schemas.openxmlformats.org/officeDocument/2006/relationships" r:embed="rId55"/>
        <a:stretch>
          <a:fillRect/>
        </a:stretch>
      </xdr:blipFill>
      <xdr:spPr>
        <a:xfrm>
          <a:off x="1385419" y="125219026"/>
          <a:ext cx="2339891" cy="1469824"/>
        </a:xfrm>
        <a:prstGeom prst="rect">
          <a:avLst/>
        </a:prstGeom>
      </xdr:spPr>
    </xdr:pic>
    <xdr:clientData/>
  </xdr:twoCellAnchor>
  <xdr:twoCellAnchor editAs="oneCell">
    <xdr:from>
      <xdr:col>2</xdr:col>
      <xdr:colOff>-1</xdr:colOff>
      <xdr:row>253</xdr:row>
      <xdr:rowOff>106598</xdr:rowOff>
    </xdr:from>
    <xdr:to>
      <xdr:col>2</xdr:col>
      <xdr:colOff>1826558</xdr:colOff>
      <xdr:row>253</xdr:row>
      <xdr:rowOff>1893822</xdr:rowOff>
    </xdr:to>
    <xdr:pic>
      <xdr:nvPicPr>
        <xdr:cNvPr id="86" name="Picture 85">
          <a:extLst>
            <a:ext uri="{FF2B5EF4-FFF2-40B4-BE49-F238E27FC236}">
              <a16:creationId xmlns:a16="http://schemas.microsoft.com/office/drawing/2014/main" id="{C14F9116-C540-43FC-B765-1BFA2804120C}"/>
            </a:ext>
          </a:extLst>
        </xdr:cNvPr>
        <xdr:cNvPicPr>
          <a:picLocks noChangeAspect="1"/>
        </xdr:cNvPicPr>
      </xdr:nvPicPr>
      <xdr:blipFill>
        <a:blip xmlns:r="http://schemas.openxmlformats.org/officeDocument/2006/relationships" r:embed="rId56"/>
        <a:stretch>
          <a:fillRect/>
        </a:stretch>
      </xdr:blipFill>
      <xdr:spPr>
        <a:xfrm>
          <a:off x="1250949" y="127335198"/>
          <a:ext cx="1826559" cy="1241124"/>
        </a:xfrm>
        <a:prstGeom prst="rect">
          <a:avLst/>
        </a:prstGeom>
      </xdr:spPr>
    </xdr:pic>
    <xdr:clientData/>
  </xdr:twoCellAnchor>
  <xdr:twoCellAnchor editAs="oneCell">
    <xdr:from>
      <xdr:col>2</xdr:col>
      <xdr:colOff>0</xdr:colOff>
      <xdr:row>255</xdr:row>
      <xdr:rowOff>119098</xdr:rowOff>
    </xdr:from>
    <xdr:to>
      <xdr:col>2</xdr:col>
      <xdr:colOff>1781735</xdr:colOff>
      <xdr:row>255</xdr:row>
      <xdr:rowOff>1833662</xdr:rowOff>
    </xdr:to>
    <xdr:pic>
      <xdr:nvPicPr>
        <xdr:cNvPr id="87" name="Picture 86">
          <a:extLst>
            <a:ext uri="{FF2B5EF4-FFF2-40B4-BE49-F238E27FC236}">
              <a16:creationId xmlns:a16="http://schemas.microsoft.com/office/drawing/2014/main" id="{E11F6929-6387-47A1-BA2A-7EA0585AC115}"/>
            </a:ext>
          </a:extLst>
        </xdr:cNvPr>
        <xdr:cNvPicPr>
          <a:picLocks noChangeAspect="1"/>
        </xdr:cNvPicPr>
      </xdr:nvPicPr>
      <xdr:blipFill>
        <a:blip xmlns:r="http://schemas.openxmlformats.org/officeDocument/2006/relationships" r:embed="rId57"/>
        <a:stretch>
          <a:fillRect/>
        </a:stretch>
      </xdr:blipFill>
      <xdr:spPr>
        <a:xfrm>
          <a:off x="1250950" y="129513048"/>
          <a:ext cx="1781735" cy="1715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148166</xdr:colOff>
      <xdr:row>209</xdr:row>
      <xdr:rowOff>105833</xdr:rowOff>
    </xdr:from>
    <xdr:to>
      <xdr:col>2</xdr:col>
      <xdr:colOff>2148416</xdr:colOff>
      <xdr:row>209</xdr:row>
      <xdr:rowOff>1295461</xdr:rowOff>
    </xdr:to>
    <xdr:pic>
      <xdr:nvPicPr>
        <xdr:cNvPr id="2" name="Picture 1">
          <a:extLst>
            <a:ext uri="{FF2B5EF4-FFF2-40B4-BE49-F238E27FC236}">
              <a16:creationId xmlns:a16="http://schemas.microsoft.com/office/drawing/2014/main" id="{C9A5321C-333C-4EB8-9483-0EFA8D98720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67619033"/>
          <a:ext cx="2000250" cy="1185587"/>
        </a:xfrm>
        <a:prstGeom prst="rect">
          <a:avLst/>
        </a:prstGeom>
      </xdr:spPr>
    </xdr:pic>
    <xdr:clientData/>
  </xdr:twoCellAnchor>
  <xdr:twoCellAnchor editAs="oneCell">
    <xdr:from>
      <xdr:col>2</xdr:col>
      <xdr:colOff>59532</xdr:colOff>
      <xdr:row>288</xdr:row>
      <xdr:rowOff>23813</xdr:rowOff>
    </xdr:from>
    <xdr:to>
      <xdr:col>2</xdr:col>
      <xdr:colOff>1381125</xdr:colOff>
      <xdr:row>288</xdr:row>
      <xdr:rowOff>1626031</xdr:rowOff>
    </xdr:to>
    <xdr:pic>
      <xdr:nvPicPr>
        <xdr:cNvPr id="3" name="Picture 2">
          <a:extLst>
            <a:ext uri="{FF2B5EF4-FFF2-40B4-BE49-F238E27FC236}">
              <a16:creationId xmlns:a16="http://schemas.microsoft.com/office/drawing/2014/main" id="{11717307-C517-4482-A840-E99B21A0071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90009663"/>
          <a:ext cx="1321593" cy="1597600"/>
        </a:xfrm>
        <a:prstGeom prst="rect">
          <a:avLst/>
        </a:prstGeom>
      </xdr:spPr>
    </xdr:pic>
    <xdr:clientData/>
  </xdr:twoCellAnchor>
  <xdr:oneCellAnchor>
    <xdr:from>
      <xdr:col>2</xdr:col>
      <xdr:colOff>59531</xdr:colOff>
      <xdr:row>201</xdr:row>
      <xdr:rowOff>47624</xdr:rowOff>
    </xdr:from>
    <xdr:ext cx="1785938" cy="1710971"/>
    <xdr:pic>
      <xdr:nvPicPr>
        <xdr:cNvPr id="4" name="Picture 3">
          <a:extLst>
            <a:ext uri="{FF2B5EF4-FFF2-40B4-BE49-F238E27FC236}">
              <a16:creationId xmlns:a16="http://schemas.microsoft.com/office/drawing/2014/main" id="{CEEEB182-8110-45E1-A336-4ABC383FFE3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310481" y="66246374"/>
          <a:ext cx="1785938" cy="1710971"/>
        </a:xfrm>
        <a:prstGeom prst="rect">
          <a:avLst/>
        </a:prstGeom>
      </xdr:spPr>
    </xdr:pic>
    <xdr:clientData/>
  </xdr:oneCellAnchor>
  <xdr:oneCellAnchor>
    <xdr:from>
      <xdr:col>2</xdr:col>
      <xdr:colOff>95249</xdr:colOff>
      <xdr:row>198</xdr:row>
      <xdr:rowOff>119423</xdr:rowOff>
    </xdr:from>
    <xdr:ext cx="3683715" cy="1323759"/>
    <xdr:pic>
      <xdr:nvPicPr>
        <xdr:cNvPr id="5" name="Picture 4">
          <a:extLst>
            <a:ext uri="{FF2B5EF4-FFF2-40B4-BE49-F238E27FC236}">
              <a16:creationId xmlns:a16="http://schemas.microsoft.com/office/drawing/2014/main" id="{5029F53C-4344-47A8-8CF4-8D44E158888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42158" y="106868696"/>
          <a:ext cx="3683715" cy="1323759"/>
        </a:xfrm>
        <a:prstGeom prst="rect">
          <a:avLst/>
        </a:prstGeom>
      </xdr:spPr>
    </xdr:pic>
    <xdr:clientData/>
  </xdr:oneCellAnchor>
  <xdr:oneCellAnchor>
    <xdr:from>
      <xdr:col>2</xdr:col>
      <xdr:colOff>3847524</xdr:colOff>
      <xdr:row>198</xdr:row>
      <xdr:rowOff>106795</xdr:rowOff>
    </xdr:from>
    <xdr:ext cx="1759480" cy="1290205"/>
    <xdr:pic>
      <xdr:nvPicPr>
        <xdr:cNvPr id="6" name="Picture 5">
          <a:extLst>
            <a:ext uri="{FF2B5EF4-FFF2-40B4-BE49-F238E27FC236}">
              <a16:creationId xmlns:a16="http://schemas.microsoft.com/office/drawing/2014/main" id="{FB937F0F-E626-4CE0-A52A-E946BA36EE5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094433" y="106856068"/>
          <a:ext cx="1759480" cy="1290205"/>
        </a:xfrm>
        <a:prstGeom prst="rect">
          <a:avLst/>
        </a:prstGeom>
      </xdr:spPr>
    </xdr:pic>
    <xdr:clientData/>
  </xdr:oneCellAnchor>
  <xdr:twoCellAnchor editAs="oneCell">
    <xdr:from>
      <xdr:col>2</xdr:col>
      <xdr:colOff>142877</xdr:colOff>
      <xdr:row>295</xdr:row>
      <xdr:rowOff>47625</xdr:rowOff>
    </xdr:from>
    <xdr:to>
      <xdr:col>2</xdr:col>
      <xdr:colOff>2952751</xdr:colOff>
      <xdr:row>295</xdr:row>
      <xdr:rowOff>1451306</xdr:rowOff>
    </xdr:to>
    <xdr:pic>
      <xdr:nvPicPr>
        <xdr:cNvPr id="7" name="Picture 6">
          <a:extLst>
            <a:ext uri="{FF2B5EF4-FFF2-40B4-BE49-F238E27FC236}">
              <a16:creationId xmlns:a16="http://schemas.microsoft.com/office/drawing/2014/main" id="{4B0DC7E6-CD01-482E-AE77-2158F318325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93827" y="91506675"/>
          <a:ext cx="2809874" cy="1400218"/>
        </a:xfrm>
        <a:prstGeom prst="rect">
          <a:avLst/>
        </a:prstGeom>
      </xdr:spPr>
    </xdr:pic>
    <xdr:clientData/>
  </xdr:twoCellAnchor>
  <xdr:twoCellAnchor editAs="oneCell">
    <xdr:from>
      <xdr:col>2</xdr:col>
      <xdr:colOff>71439</xdr:colOff>
      <xdr:row>298</xdr:row>
      <xdr:rowOff>47626</xdr:rowOff>
    </xdr:from>
    <xdr:to>
      <xdr:col>2</xdr:col>
      <xdr:colOff>3372238</xdr:colOff>
      <xdr:row>298</xdr:row>
      <xdr:rowOff>1709810</xdr:rowOff>
    </xdr:to>
    <xdr:pic>
      <xdr:nvPicPr>
        <xdr:cNvPr id="8" name="Picture 7">
          <a:extLst>
            <a:ext uri="{FF2B5EF4-FFF2-40B4-BE49-F238E27FC236}">
              <a16:creationId xmlns:a16="http://schemas.microsoft.com/office/drawing/2014/main" id="{94583705-39A3-4CA8-89F7-965448BFE3DD}"/>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322389" y="92243276"/>
          <a:ext cx="3300799" cy="1658143"/>
        </a:xfrm>
        <a:prstGeom prst="rect">
          <a:avLst/>
        </a:prstGeom>
      </xdr:spPr>
    </xdr:pic>
    <xdr:clientData/>
  </xdr:twoCellAnchor>
  <xdr:twoCellAnchor editAs="oneCell">
    <xdr:from>
      <xdr:col>2</xdr:col>
      <xdr:colOff>71438</xdr:colOff>
      <xdr:row>89</xdr:row>
      <xdr:rowOff>35718</xdr:rowOff>
    </xdr:from>
    <xdr:to>
      <xdr:col>2</xdr:col>
      <xdr:colOff>1928812</xdr:colOff>
      <xdr:row>89</xdr:row>
      <xdr:rowOff>2195366</xdr:rowOff>
    </xdr:to>
    <xdr:pic>
      <xdr:nvPicPr>
        <xdr:cNvPr id="9" name="Picture 8">
          <a:extLst>
            <a:ext uri="{FF2B5EF4-FFF2-40B4-BE49-F238E27FC236}">
              <a16:creationId xmlns:a16="http://schemas.microsoft.com/office/drawing/2014/main" id="{12AD47AF-C302-4961-ADBB-14C2253ECD2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22388" y="27181968"/>
          <a:ext cx="1857374" cy="2153298"/>
        </a:xfrm>
        <a:prstGeom prst="rect">
          <a:avLst/>
        </a:prstGeom>
      </xdr:spPr>
    </xdr:pic>
    <xdr:clientData/>
  </xdr:twoCellAnchor>
  <xdr:twoCellAnchor editAs="oneCell">
    <xdr:from>
      <xdr:col>2</xdr:col>
      <xdr:colOff>2297906</xdr:colOff>
      <xdr:row>89</xdr:row>
      <xdr:rowOff>47624</xdr:rowOff>
    </xdr:from>
    <xdr:to>
      <xdr:col>2</xdr:col>
      <xdr:colOff>4262437</xdr:colOff>
      <xdr:row>89</xdr:row>
      <xdr:rowOff>2195657</xdr:rowOff>
    </xdr:to>
    <xdr:pic>
      <xdr:nvPicPr>
        <xdr:cNvPr id="10" name="Picture 9">
          <a:extLst>
            <a:ext uri="{FF2B5EF4-FFF2-40B4-BE49-F238E27FC236}">
              <a16:creationId xmlns:a16="http://schemas.microsoft.com/office/drawing/2014/main" id="{B859E1D4-7320-4E0F-A023-1229531EBFAA}"/>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548856" y="27193874"/>
          <a:ext cx="1964531" cy="2141683"/>
        </a:xfrm>
        <a:prstGeom prst="rect">
          <a:avLst/>
        </a:prstGeom>
      </xdr:spPr>
    </xdr:pic>
    <xdr:clientData/>
  </xdr:twoCellAnchor>
  <xdr:twoCellAnchor editAs="oneCell">
    <xdr:from>
      <xdr:col>2</xdr:col>
      <xdr:colOff>54427</xdr:colOff>
      <xdr:row>301</xdr:row>
      <xdr:rowOff>68036</xdr:rowOff>
    </xdr:from>
    <xdr:to>
      <xdr:col>2</xdr:col>
      <xdr:colOff>1292678</xdr:colOff>
      <xdr:row>301</xdr:row>
      <xdr:rowOff>1890237</xdr:rowOff>
    </xdr:to>
    <xdr:pic>
      <xdr:nvPicPr>
        <xdr:cNvPr id="11" name="Picture 10">
          <a:extLst>
            <a:ext uri="{FF2B5EF4-FFF2-40B4-BE49-F238E27FC236}">
              <a16:creationId xmlns:a16="http://schemas.microsoft.com/office/drawing/2014/main" id="{16D6DBCF-0C8E-4206-8A35-F681B9C8353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305377" y="93184436"/>
          <a:ext cx="1238251" cy="1821046"/>
        </a:xfrm>
        <a:prstGeom prst="rect">
          <a:avLst/>
        </a:prstGeom>
      </xdr:spPr>
    </xdr:pic>
    <xdr:clientData/>
  </xdr:twoCellAnchor>
  <xdr:twoCellAnchor editAs="oneCell">
    <xdr:from>
      <xdr:col>2</xdr:col>
      <xdr:colOff>63501</xdr:colOff>
      <xdr:row>141</xdr:row>
      <xdr:rowOff>92364</xdr:rowOff>
    </xdr:from>
    <xdr:to>
      <xdr:col>2</xdr:col>
      <xdr:colOff>4118428</xdr:colOff>
      <xdr:row>141</xdr:row>
      <xdr:rowOff>1743363</xdr:rowOff>
    </xdr:to>
    <xdr:pic>
      <xdr:nvPicPr>
        <xdr:cNvPr id="12" name="Picture 11">
          <a:extLst>
            <a:ext uri="{FF2B5EF4-FFF2-40B4-BE49-F238E27FC236}">
              <a16:creationId xmlns:a16="http://schemas.microsoft.com/office/drawing/2014/main" id="{660E6B3A-6E4B-450D-BEC9-2D0E4ECC055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10410" y="68418364"/>
          <a:ext cx="4054927" cy="165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4242956</xdr:colOff>
      <xdr:row>141</xdr:row>
      <xdr:rowOff>115454</xdr:rowOff>
    </xdr:from>
    <xdr:to>
      <xdr:col>3</xdr:col>
      <xdr:colOff>4329</xdr:colOff>
      <xdr:row>141</xdr:row>
      <xdr:rowOff>1801091</xdr:rowOff>
    </xdr:to>
    <xdr:pic>
      <xdr:nvPicPr>
        <xdr:cNvPr id="13" name="Picture 12">
          <a:extLst>
            <a:ext uri="{FF2B5EF4-FFF2-40B4-BE49-F238E27FC236}">
              <a16:creationId xmlns:a16="http://schemas.microsoft.com/office/drawing/2014/main" id="{4FDA57E6-D9B2-45DE-8B27-13F1DC50096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9865" y="68441454"/>
          <a:ext cx="1238248" cy="1685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160</xdr:row>
      <xdr:rowOff>69272</xdr:rowOff>
    </xdr:from>
    <xdr:to>
      <xdr:col>2</xdr:col>
      <xdr:colOff>3984963</xdr:colOff>
      <xdr:row>160</xdr:row>
      <xdr:rowOff>1812223</xdr:rowOff>
    </xdr:to>
    <xdr:pic>
      <xdr:nvPicPr>
        <xdr:cNvPr id="14" name="Picture 13">
          <a:extLst>
            <a:ext uri="{FF2B5EF4-FFF2-40B4-BE49-F238E27FC236}">
              <a16:creationId xmlns:a16="http://schemas.microsoft.com/office/drawing/2014/main" id="{8AC4B87C-5371-4BC3-AC23-0C3E65FA8DC1}"/>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337541" y="48151472"/>
          <a:ext cx="3898372" cy="17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165</xdr:row>
      <xdr:rowOff>51955</xdr:rowOff>
    </xdr:from>
    <xdr:to>
      <xdr:col>2</xdr:col>
      <xdr:colOff>3082637</xdr:colOff>
      <xdr:row>165</xdr:row>
      <xdr:rowOff>1408545</xdr:rowOff>
    </xdr:to>
    <xdr:pic>
      <xdr:nvPicPr>
        <xdr:cNvPr id="15" name="Picture 14">
          <a:extLst>
            <a:ext uri="{FF2B5EF4-FFF2-40B4-BE49-F238E27FC236}">
              <a16:creationId xmlns:a16="http://schemas.microsoft.com/office/drawing/2014/main" id="{57CA19F3-EBDD-47D4-8C5E-FC6FDE9BA8A3}"/>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316182" y="82036228"/>
          <a:ext cx="3013364" cy="1356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169</xdr:row>
      <xdr:rowOff>51954</xdr:rowOff>
    </xdr:from>
    <xdr:to>
      <xdr:col>2</xdr:col>
      <xdr:colOff>1939637</xdr:colOff>
      <xdr:row>169</xdr:row>
      <xdr:rowOff>1514613</xdr:rowOff>
    </xdr:to>
    <xdr:pic>
      <xdr:nvPicPr>
        <xdr:cNvPr id="16" name="Picture 15">
          <a:extLst>
            <a:ext uri="{FF2B5EF4-FFF2-40B4-BE49-F238E27FC236}">
              <a16:creationId xmlns:a16="http://schemas.microsoft.com/office/drawing/2014/main" id="{69F142A4-4DFD-4531-B655-71C7A3C6C7C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37541" y="50191554"/>
          <a:ext cx="1853046" cy="146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173</xdr:row>
      <xdr:rowOff>51129</xdr:rowOff>
    </xdr:from>
    <xdr:to>
      <xdr:col>2</xdr:col>
      <xdr:colOff>2806371</xdr:colOff>
      <xdr:row>173</xdr:row>
      <xdr:rowOff>1151734</xdr:rowOff>
    </xdr:to>
    <xdr:pic>
      <xdr:nvPicPr>
        <xdr:cNvPr id="17" name="Picture 16">
          <a:extLst>
            <a:ext uri="{FF2B5EF4-FFF2-40B4-BE49-F238E27FC236}">
              <a16:creationId xmlns:a16="http://schemas.microsoft.com/office/drawing/2014/main" id="{4067B3B6-584B-4E1E-B66F-56B35308DC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55684" y="51505179"/>
          <a:ext cx="2701637" cy="1092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213</xdr:row>
      <xdr:rowOff>51955</xdr:rowOff>
    </xdr:from>
    <xdr:to>
      <xdr:col>2</xdr:col>
      <xdr:colOff>1073728</xdr:colOff>
      <xdr:row>213</xdr:row>
      <xdr:rowOff>1275724</xdr:rowOff>
    </xdr:to>
    <xdr:pic>
      <xdr:nvPicPr>
        <xdr:cNvPr id="18" name="Picture 17">
          <a:extLst>
            <a:ext uri="{FF2B5EF4-FFF2-40B4-BE49-F238E27FC236}">
              <a16:creationId xmlns:a16="http://schemas.microsoft.com/office/drawing/2014/main" id="{50E40E29-B8EF-4E60-AE00-57826209844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02905" y="68854205"/>
          <a:ext cx="1021773" cy="122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108</xdr:row>
      <xdr:rowOff>54429</xdr:rowOff>
    </xdr:from>
    <xdr:to>
      <xdr:col>2</xdr:col>
      <xdr:colOff>2340428</xdr:colOff>
      <xdr:row>108</xdr:row>
      <xdr:rowOff>1458440</xdr:rowOff>
    </xdr:to>
    <xdr:pic>
      <xdr:nvPicPr>
        <xdr:cNvPr id="19" name="Picture 18">
          <a:extLst>
            <a:ext uri="{FF2B5EF4-FFF2-40B4-BE49-F238E27FC236}">
              <a16:creationId xmlns:a16="http://schemas.microsoft.com/office/drawing/2014/main" id="{DF3F3981-300F-424F-8F54-57548ED6891D}"/>
            </a:ext>
          </a:extLst>
        </xdr:cNvPr>
        <xdr:cNvPicPr>
          <a:picLocks noChangeAspect="1"/>
        </xdr:cNvPicPr>
      </xdr:nvPicPr>
      <xdr:blipFill rotWithShape="1">
        <a:blip xmlns:r="http://schemas.openxmlformats.org/officeDocument/2006/relationships" r:embed="rId18"/>
        <a:srcRect r="15152" b="8993"/>
        <a:stretch/>
      </xdr:blipFill>
      <xdr:spPr>
        <a:xfrm>
          <a:off x="1305379" y="34198379"/>
          <a:ext cx="2285999" cy="1405165"/>
        </a:xfrm>
        <a:prstGeom prst="rect">
          <a:avLst/>
        </a:prstGeom>
      </xdr:spPr>
    </xdr:pic>
    <xdr:clientData/>
  </xdr:twoCellAnchor>
  <xdr:twoCellAnchor editAs="oneCell">
    <xdr:from>
      <xdr:col>2</xdr:col>
      <xdr:colOff>54429</xdr:colOff>
      <xdr:row>285</xdr:row>
      <xdr:rowOff>27215</xdr:rowOff>
    </xdr:from>
    <xdr:to>
      <xdr:col>2</xdr:col>
      <xdr:colOff>2313214</xdr:colOff>
      <xdr:row>285</xdr:row>
      <xdr:rowOff>1163162</xdr:rowOff>
    </xdr:to>
    <xdr:pic>
      <xdr:nvPicPr>
        <xdr:cNvPr id="20" name="Picture 19">
          <a:extLst>
            <a:ext uri="{FF2B5EF4-FFF2-40B4-BE49-F238E27FC236}">
              <a16:creationId xmlns:a16="http://schemas.microsoft.com/office/drawing/2014/main" id="{D621ECD3-B78A-4D3C-8430-49058CC702F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05379" y="89460615"/>
          <a:ext cx="2258785" cy="113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345</xdr:row>
      <xdr:rowOff>162761</xdr:rowOff>
    </xdr:from>
    <xdr:to>
      <xdr:col>2</xdr:col>
      <xdr:colOff>3968812</xdr:colOff>
      <xdr:row>345</xdr:row>
      <xdr:rowOff>1039388</xdr:rowOff>
    </xdr:to>
    <xdr:pic>
      <xdr:nvPicPr>
        <xdr:cNvPr id="21" name="Picture 20">
          <a:extLst>
            <a:ext uri="{FF2B5EF4-FFF2-40B4-BE49-F238E27FC236}">
              <a16:creationId xmlns:a16="http://schemas.microsoft.com/office/drawing/2014/main" id="{D7F75648-6203-47D3-BDE1-6A2A2AA0D5FE}"/>
            </a:ext>
          </a:extLst>
        </xdr:cNvPr>
        <xdr:cNvPicPr>
          <a:picLocks noChangeAspect="1"/>
        </xdr:cNvPicPr>
      </xdr:nvPicPr>
      <xdr:blipFill>
        <a:blip xmlns:r="http://schemas.openxmlformats.org/officeDocument/2006/relationships" r:embed="rId20" cstate="print"/>
        <a:stretch>
          <a:fillRect/>
        </a:stretch>
      </xdr:blipFill>
      <xdr:spPr>
        <a:xfrm rot="5400000">
          <a:off x="4074064" y="124525141"/>
          <a:ext cx="876627" cy="1414768"/>
        </a:xfrm>
        <a:prstGeom prst="rect">
          <a:avLst/>
        </a:prstGeom>
      </xdr:spPr>
    </xdr:pic>
    <xdr:clientData/>
  </xdr:twoCellAnchor>
  <xdr:twoCellAnchor editAs="oneCell">
    <xdr:from>
      <xdr:col>2</xdr:col>
      <xdr:colOff>157359</xdr:colOff>
      <xdr:row>345</xdr:row>
      <xdr:rowOff>235065</xdr:rowOff>
    </xdr:from>
    <xdr:to>
      <xdr:col>2</xdr:col>
      <xdr:colOff>1891151</xdr:colOff>
      <xdr:row>345</xdr:row>
      <xdr:rowOff>1282961</xdr:rowOff>
    </xdr:to>
    <xdr:pic>
      <xdr:nvPicPr>
        <xdr:cNvPr id="22" name="Picture 21">
          <a:extLst>
            <a:ext uri="{FF2B5EF4-FFF2-40B4-BE49-F238E27FC236}">
              <a16:creationId xmlns:a16="http://schemas.microsoft.com/office/drawing/2014/main" id="{4217F344-ACA3-4D62-9E76-B2F8CFF16B2F}"/>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408309" y="124866515"/>
          <a:ext cx="1733792" cy="1047896"/>
        </a:xfrm>
        <a:prstGeom prst="rect">
          <a:avLst/>
        </a:prstGeom>
      </xdr:spPr>
    </xdr:pic>
    <xdr:clientData/>
  </xdr:twoCellAnchor>
  <xdr:twoCellAnchor editAs="oneCell">
    <xdr:from>
      <xdr:col>2</xdr:col>
      <xdr:colOff>30749</xdr:colOff>
      <xdr:row>347</xdr:row>
      <xdr:rowOff>54310</xdr:rowOff>
    </xdr:from>
    <xdr:to>
      <xdr:col>2</xdr:col>
      <xdr:colOff>1652280</xdr:colOff>
      <xdr:row>347</xdr:row>
      <xdr:rowOff>1250949</xdr:rowOff>
    </xdr:to>
    <xdr:pic>
      <xdr:nvPicPr>
        <xdr:cNvPr id="23" name="Picture 22">
          <a:extLst>
            <a:ext uri="{FF2B5EF4-FFF2-40B4-BE49-F238E27FC236}">
              <a16:creationId xmlns:a16="http://schemas.microsoft.com/office/drawing/2014/main" id="{528EEAD5-FCDF-4F78-B113-ECAE66869041}"/>
            </a:ext>
          </a:extLst>
        </xdr:cNvPr>
        <xdr:cNvPicPr>
          <a:picLocks noChangeAspect="1"/>
        </xdr:cNvPicPr>
      </xdr:nvPicPr>
      <xdr:blipFill>
        <a:blip xmlns:r="http://schemas.openxmlformats.org/officeDocument/2006/relationships" r:embed="rId22" cstate="print"/>
        <a:stretch>
          <a:fillRect/>
        </a:stretch>
      </xdr:blipFill>
      <xdr:spPr>
        <a:xfrm>
          <a:off x="1281699" y="126482810"/>
          <a:ext cx="1621531" cy="1196639"/>
        </a:xfrm>
        <a:prstGeom prst="rect">
          <a:avLst/>
        </a:prstGeom>
      </xdr:spPr>
    </xdr:pic>
    <xdr:clientData/>
  </xdr:twoCellAnchor>
  <xdr:twoCellAnchor editAs="oneCell">
    <xdr:from>
      <xdr:col>2</xdr:col>
      <xdr:colOff>1784405</xdr:colOff>
      <xdr:row>347</xdr:row>
      <xdr:rowOff>71973</xdr:rowOff>
    </xdr:from>
    <xdr:to>
      <xdr:col>2</xdr:col>
      <xdr:colOff>2610685</xdr:colOff>
      <xdr:row>347</xdr:row>
      <xdr:rowOff>1384300</xdr:rowOff>
    </xdr:to>
    <xdr:pic>
      <xdr:nvPicPr>
        <xdr:cNvPr id="24" name="Picture 23">
          <a:extLst>
            <a:ext uri="{FF2B5EF4-FFF2-40B4-BE49-F238E27FC236}">
              <a16:creationId xmlns:a16="http://schemas.microsoft.com/office/drawing/2014/main" id="{3232DF7E-A7BE-4D0E-901A-47859D327CFA}"/>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3035355" y="126500473"/>
          <a:ext cx="826280" cy="1312327"/>
        </a:xfrm>
        <a:prstGeom prst="rect">
          <a:avLst/>
        </a:prstGeom>
      </xdr:spPr>
    </xdr:pic>
    <xdr:clientData/>
  </xdr:twoCellAnchor>
  <xdr:twoCellAnchor editAs="oneCell">
    <xdr:from>
      <xdr:col>2</xdr:col>
      <xdr:colOff>72637</xdr:colOff>
      <xdr:row>349</xdr:row>
      <xdr:rowOff>144825</xdr:rowOff>
    </xdr:from>
    <xdr:to>
      <xdr:col>2</xdr:col>
      <xdr:colOff>868875</xdr:colOff>
      <xdr:row>349</xdr:row>
      <xdr:rowOff>698500</xdr:rowOff>
    </xdr:to>
    <xdr:pic>
      <xdr:nvPicPr>
        <xdr:cNvPr id="25" name="Picture 24">
          <a:extLst>
            <a:ext uri="{FF2B5EF4-FFF2-40B4-BE49-F238E27FC236}">
              <a16:creationId xmlns:a16="http://schemas.microsoft.com/office/drawing/2014/main" id="{9A79E8C8-742E-4E57-AB23-837BE3B29244}"/>
            </a:ext>
          </a:extLst>
        </xdr:cNvPr>
        <xdr:cNvPicPr>
          <a:picLocks noChangeAspect="1"/>
        </xdr:cNvPicPr>
      </xdr:nvPicPr>
      <xdr:blipFill>
        <a:blip xmlns:r="http://schemas.openxmlformats.org/officeDocument/2006/relationships" r:embed="rId24" cstate="print"/>
        <a:stretch>
          <a:fillRect/>
        </a:stretch>
      </xdr:blipFill>
      <xdr:spPr>
        <a:xfrm>
          <a:off x="1323587" y="128408475"/>
          <a:ext cx="796238" cy="553675"/>
        </a:xfrm>
        <a:prstGeom prst="rect">
          <a:avLst/>
        </a:prstGeom>
      </xdr:spPr>
    </xdr:pic>
    <xdr:clientData/>
  </xdr:twoCellAnchor>
  <xdr:twoCellAnchor editAs="oneCell">
    <xdr:from>
      <xdr:col>2</xdr:col>
      <xdr:colOff>1091978</xdr:colOff>
      <xdr:row>349</xdr:row>
      <xdr:rowOff>133685</xdr:rowOff>
    </xdr:from>
    <xdr:to>
      <xdr:col>2</xdr:col>
      <xdr:colOff>2959139</xdr:colOff>
      <xdr:row>349</xdr:row>
      <xdr:rowOff>1286371</xdr:rowOff>
    </xdr:to>
    <xdr:pic>
      <xdr:nvPicPr>
        <xdr:cNvPr id="26" name="Picture 25">
          <a:extLst>
            <a:ext uri="{FF2B5EF4-FFF2-40B4-BE49-F238E27FC236}">
              <a16:creationId xmlns:a16="http://schemas.microsoft.com/office/drawing/2014/main" id="{E828CA09-1CC8-4559-A0DF-4B80241A6F90}"/>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342928" y="128397335"/>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351</xdr:row>
      <xdr:rowOff>131902</xdr:rowOff>
    </xdr:from>
    <xdr:to>
      <xdr:col>2</xdr:col>
      <xdr:colOff>1655768</xdr:colOff>
      <xdr:row>351</xdr:row>
      <xdr:rowOff>1217904</xdr:rowOff>
    </xdr:to>
    <xdr:pic>
      <xdr:nvPicPr>
        <xdr:cNvPr id="27" name="Picture 26">
          <a:extLst>
            <a:ext uri="{FF2B5EF4-FFF2-40B4-BE49-F238E27FC236}">
              <a16:creationId xmlns:a16="http://schemas.microsoft.com/office/drawing/2014/main" id="{20B7FC39-0D97-4D65-AD71-3C65A5E5B92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68242" y="130116402"/>
          <a:ext cx="1438476" cy="1086002"/>
        </a:xfrm>
        <a:prstGeom prst="rect">
          <a:avLst/>
        </a:prstGeom>
      </xdr:spPr>
    </xdr:pic>
    <xdr:clientData/>
  </xdr:twoCellAnchor>
  <xdr:twoCellAnchor editAs="oneCell">
    <xdr:from>
      <xdr:col>2</xdr:col>
      <xdr:colOff>1798055</xdr:colOff>
      <xdr:row>351</xdr:row>
      <xdr:rowOff>133684</xdr:rowOff>
    </xdr:from>
    <xdr:to>
      <xdr:col>2</xdr:col>
      <xdr:colOff>3303215</xdr:colOff>
      <xdr:row>351</xdr:row>
      <xdr:rowOff>1210159</xdr:rowOff>
    </xdr:to>
    <xdr:pic>
      <xdr:nvPicPr>
        <xdr:cNvPr id="28" name="Picture 27">
          <a:extLst>
            <a:ext uri="{FF2B5EF4-FFF2-40B4-BE49-F238E27FC236}">
              <a16:creationId xmlns:a16="http://schemas.microsoft.com/office/drawing/2014/main" id="{194BAB4D-1372-4E8E-B606-107951DC399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049005" y="130118184"/>
          <a:ext cx="1505160" cy="1076475"/>
        </a:xfrm>
        <a:prstGeom prst="rect">
          <a:avLst/>
        </a:prstGeom>
      </xdr:spPr>
    </xdr:pic>
    <xdr:clientData/>
  </xdr:twoCellAnchor>
  <xdr:twoCellAnchor editAs="oneCell">
    <xdr:from>
      <xdr:col>2</xdr:col>
      <xdr:colOff>118145</xdr:colOff>
      <xdr:row>353</xdr:row>
      <xdr:rowOff>33422</xdr:rowOff>
    </xdr:from>
    <xdr:to>
      <xdr:col>2</xdr:col>
      <xdr:colOff>1420091</xdr:colOff>
      <xdr:row>353</xdr:row>
      <xdr:rowOff>1233740</xdr:rowOff>
    </xdr:to>
    <xdr:pic>
      <xdr:nvPicPr>
        <xdr:cNvPr id="29" name="Picture 28">
          <a:extLst>
            <a:ext uri="{FF2B5EF4-FFF2-40B4-BE49-F238E27FC236}">
              <a16:creationId xmlns:a16="http://schemas.microsoft.com/office/drawing/2014/main" id="{62A2B508-4FC6-4810-932C-58B05360914F}"/>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69095" y="131961022"/>
          <a:ext cx="1301946" cy="1200318"/>
        </a:xfrm>
        <a:prstGeom prst="rect">
          <a:avLst/>
        </a:prstGeom>
      </xdr:spPr>
    </xdr:pic>
    <xdr:clientData/>
  </xdr:twoCellAnchor>
  <xdr:twoCellAnchor editAs="oneCell">
    <xdr:from>
      <xdr:col>2</xdr:col>
      <xdr:colOff>18716</xdr:colOff>
      <xdr:row>355</xdr:row>
      <xdr:rowOff>33419</xdr:rowOff>
    </xdr:from>
    <xdr:to>
      <xdr:col>2</xdr:col>
      <xdr:colOff>1564770</xdr:colOff>
      <xdr:row>355</xdr:row>
      <xdr:rowOff>1058333</xdr:rowOff>
    </xdr:to>
    <xdr:pic>
      <xdr:nvPicPr>
        <xdr:cNvPr id="30" name="Picture 29">
          <a:extLst>
            <a:ext uri="{FF2B5EF4-FFF2-40B4-BE49-F238E27FC236}">
              <a16:creationId xmlns:a16="http://schemas.microsoft.com/office/drawing/2014/main" id="{5135FE0A-F133-4DF7-8EDE-5B1273CAD01E}"/>
            </a:ext>
          </a:extLst>
        </xdr:cNvPr>
        <xdr:cNvPicPr>
          <a:picLocks noChangeAspect="1"/>
        </xdr:cNvPicPr>
      </xdr:nvPicPr>
      <xdr:blipFill>
        <a:blip xmlns:r="http://schemas.openxmlformats.org/officeDocument/2006/relationships" r:embed="rId30" cstate="print"/>
        <a:stretch>
          <a:fillRect/>
        </a:stretch>
      </xdr:blipFill>
      <xdr:spPr>
        <a:xfrm>
          <a:off x="1269666" y="133808869"/>
          <a:ext cx="1546054" cy="1024914"/>
        </a:xfrm>
        <a:prstGeom prst="rect">
          <a:avLst/>
        </a:prstGeom>
      </xdr:spPr>
    </xdr:pic>
    <xdr:clientData/>
  </xdr:twoCellAnchor>
  <xdr:twoCellAnchor editAs="oneCell">
    <xdr:from>
      <xdr:col>2</xdr:col>
      <xdr:colOff>84111</xdr:colOff>
      <xdr:row>357</xdr:row>
      <xdr:rowOff>69690</xdr:rowOff>
    </xdr:from>
    <xdr:to>
      <xdr:col>2</xdr:col>
      <xdr:colOff>1951272</xdr:colOff>
      <xdr:row>358</xdr:row>
      <xdr:rowOff>3218</xdr:rowOff>
    </xdr:to>
    <xdr:pic>
      <xdr:nvPicPr>
        <xdr:cNvPr id="31" name="Picture 30">
          <a:extLst>
            <a:ext uri="{FF2B5EF4-FFF2-40B4-BE49-F238E27FC236}">
              <a16:creationId xmlns:a16="http://schemas.microsoft.com/office/drawing/2014/main" id="{4142F28A-72D7-4E46-BA6F-106140C9EDC5}"/>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335061" y="135629490"/>
          <a:ext cx="1867161" cy="1457528"/>
        </a:xfrm>
        <a:prstGeom prst="rect">
          <a:avLst/>
        </a:prstGeom>
      </xdr:spPr>
    </xdr:pic>
    <xdr:clientData/>
  </xdr:twoCellAnchor>
  <xdr:twoCellAnchor editAs="oneCell">
    <xdr:from>
      <xdr:col>2</xdr:col>
      <xdr:colOff>2159224</xdr:colOff>
      <xdr:row>359</xdr:row>
      <xdr:rowOff>121812</xdr:rowOff>
    </xdr:from>
    <xdr:to>
      <xdr:col>2</xdr:col>
      <xdr:colOff>4016858</xdr:colOff>
      <xdr:row>359</xdr:row>
      <xdr:rowOff>1284024</xdr:rowOff>
    </xdr:to>
    <xdr:pic>
      <xdr:nvPicPr>
        <xdr:cNvPr id="32" name="Picture 31">
          <a:extLst>
            <a:ext uri="{FF2B5EF4-FFF2-40B4-BE49-F238E27FC236}">
              <a16:creationId xmlns:a16="http://schemas.microsoft.com/office/drawing/2014/main" id="{0A744DE8-44CD-4BB4-8C71-148D4E41C0DB}"/>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410174" y="137789812"/>
          <a:ext cx="1857634" cy="1162212"/>
        </a:xfrm>
        <a:prstGeom prst="rect">
          <a:avLst/>
        </a:prstGeom>
      </xdr:spPr>
    </xdr:pic>
    <xdr:clientData/>
  </xdr:twoCellAnchor>
  <xdr:twoCellAnchor editAs="oneCell">
    <xdr:from>
      <xdr:col>2</xdr:col>
      <xdr:colOff>120094</xdr:colOff>
      <xdr:row>359</xdr:row>
      <xdr:rowOff>116085</xdr:rowOff>
    </xdr:from>
    <xdr:to>
      <xdr:col>2</xdr:col>
      <xdr:colOff>1253727</xdr:colOff>
      <xdr:row>359</xdr:row>
      <xdr:rowOff>1287824</xdr:rowOff>
    </xdr:to>
    <xdr:pic>
      <xdr:nvPicPr>
        <xdr:cNvPr id="33" name="Picture 32">
          <a:extLst>
            <a:ext uri="{FF2B5EF4-FFF2-40B4-BE49-F238E27FC236}">
              <a16:creationId xmlns:a16="http://schemas.microsoft.com/office/drawing/2014/main" id="{F1CCDBD3-7FF0-4B36-97B0-4CBDB98212C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71044" y="137784085"/>
          <a:ext cx="1133633" cy="1171739"/>
        </a:xfrm>
        <a:prstGeom prst="rect">
          <a:avLst/>
        </a:prstGeom>
      </xdr:spPr>
    </xdr:pic>
    <xdr:clientData/>
  </xdr:twoCellAnchor>
  <xdr:twoCellAnchor editAs="oneCell">
    <xdr:from>
      <xdr:col>2</xdr:col>
      <xdr:colOff>95250</xdr:colOff>
      <xdr:row>311</xdr:row>
      <xdr:rowOff>74385</xdr:rowOff>
    </xdr:from>
    <xdr:to>
      <xdr:col>2</xdr:col>
      <xdr:colOff>1781410</xdr:colOff>
      <xdr:row>311</xdr:row>
      <xdr:rowOff>1249592</xdr:rowOff>
    </xdr:to>
    <xdr:pic>
      <xdr:nvPicPr>
        <xdr:cNvPr id="34" name="Picture 33">
          <a:extLst>
            <a:ext uri="{FF2B5EF4-FFF2-40B4-BE49-F238E27FC236}">
              <a16:creationId xmlns:a16="http://schemas.microsoft.com/office/drawing/2014/main" id="{DC6D94AE-5702-43D5-9688-1CA04C38E554}"/>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346200" y="98651785"/>
          <a:ext cx="1686160" cy="1171744"/>
        </a:xfrm>
        <a:prstGeom prst="rect">
          <a:avLst/>
        </a:prstGeom>
      </xdr:spPr>
    </xdr:pic>
    <xdr:clientData/>
  </xdr:twoCellAnchor>
  <xdr:twoCellAnchor editAs="oneCell">
    <xdr:from>
      <xdr:col>2</xdr:col>
      <xdr:colOff>146273</xdr:colOff>
      <xdr:row>328</xdr:row>
      <xdr:rowOff>102331</xdr:rowOff>
    </xdr:from>
    <xdr:to>
      <xdr:col>2</xdr:col>
      <xdr:colOff>1994381</xdr:colOff>
      <xdr:row>328</xdr:row>
      <xdr:rowOff>1140701</xdr:rowOff>
    </xdr:to>
    <xdr:pic>
      <xdr:nvPicPr>
        <xdr:cNvPr id="35" name="Picture 34">
          <a:extLst>
            <a:ext uri="{FF2B5EF4-FFF2-40B4-BE49-F238E27FC236}">
              <a16:creationId xmlns:a16="http://schemas.microsoft.com/office/drawing/2014/main" id="{BCFF846A-E567-453D-A744-E91D228E78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97223" y="110414531"/>
          <a:ext cx="1848108" cy="1038370"/>
        </a:xfrm>
        <a:prstGeom prst="rect">
          <a:avLst/>
        </a:prstGeom>
      </xdr:spPr>
    </xdr:pic>
    <xdr:clientData/>
  </xdr:twoCellAnchor>
  <xdr:twoCellAnchor editAs="oneCell">
    <xdr:from>
      <xdr:col>2</xdr:col>
      <xdr:colOff>128337</xdr:colOff>
      <xdr:row>330</xdr:row>
      <xdr:rowOff>256062</xdr:rowOff>
    </xdr:from>
    <xdr:to>
      <xdr:col>2</xdr:col>
      <xdr:colOff>1376286</xdr:colOff>
      <xdr:row>331</xdr:row>
      <xdr:rowOff>4808</xdr:rowOff>
    </xdr:to>
    <xdr:pic>
      <xdr:nvPicPr>
        <xdr:cNvPr id="36" name="Picture 35">
          <a:extLst>
            <a:ext uri="{FF2B5EF4-FFF2-40B4-BE49-F238E27FC236}">
              <a16:creationId xmlns:a16="http://schemas.microsoft.com/office/drawing/2014/main" id="{0F477630-572B-45AA-B9FE-E6C7B96BD681}"/>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79287" y="112866962"/>
          <a:ext cx="1247949" cy="1076475"/>
        </a:xfrm>
        <a:prstGeom prst="rect">
          <a:avLst/>
        </a:prstGeom>
      </xdr:spPr>
    </xdr:pic>
    <xdr:clientData/>
  </xdr:twoCellAnchor>
  <xdr:twoCellAnchor editAs="oneCell">
    <xdr:from>
      <xdr:col>2</xdr:col>
      <xdr:colOff>43964</xdr:colOff>
      <xdr:row>316</xdr:row>
      <xdr:rowOff>66533</xdr:rowOff>
    </xdr:from>
    <xdr:to>
      <xdr:col>2</xdr:col>
      <xdr:colOff>1939704</xdr:colOff>
      <xdr:row>316</xdr:row>
      <xdr:rowOff>1329496</xdr:rowOff>
    </xdr:to>
    <xdr:pic>
      <xdr:nvPicPr>
        <xdr:cNvPr id="37" name="Picture 36">
          <a:extLst>
            <a:ext uri="{FF2B5EF4-FFF2-40B4-BE49-F238E27FC236}">
              <a16:creationId xmlns:a16="http://schemas.microsoft.com/office/drawing/2014/main" id="{F42CB117-CA4B-48CB-BF8B-771D16ED0CF8}"/>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94914" y="99748833"/>
          <a:ext cx="1895740" cy="1260654"/>
        </a:xfrm>
        <a:prstGeom prst="rect">
          <a:avLst/>
        </a:prstGeom>
      </xdr:spPr>
    </xdr:pic>
    <xdr:clientData/>
  </xdr:twoCellAnchor>
  <xdr:twoCellAnchor editAs="oneCell">
    <xdr:from>
      <xdr:col>2</xdr:col>
      <xdr:colOff>64724</xdr:colOff>
      <xdr:row>318</xdr:row>
      <xdr:rowOff>67300</xdr:rowOff>
    </xdr:from>
    <xdr:to>
      <xdr:col>2</xdr:col>
      <xdr:colOff>969725</xdr:colOff>
      <xdr:row>318</xdr:row>
      <xdr:rowOff>1322472</xdr:rowOff>
    </xdr:to>
    <xdr:pic>
      <xdr:nvPicPr>
        <xdr:cNvPr id="38" name="Picture 37">
          <a:extLst>
            <a:ext uri="{FF2B5EF4-FFF2-40B4-BE49-F238E27FC236}">
              <a16:creationId xmlns:a16="http://schemas.microsoft.com/office/drawing/2014/main" id="{48D4D9AC-D6A6-4E00-82F9-2284620BB8F7}"/>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315674" y="100302050"/>
          <a:ext cx="905001" cy="1251131"/>
        </a:xfrm>
        <a:prstGeom prst="rect">
          <a:avLst/>
        </a:prstGeom>
      </xdr:spPr>
    </xdr:pic>
    <xdr:clientData/>
  </xdr:twoCellAnchor>
  <xdr:twoCellAnchor editAs="oneCell">
    <xdr:from>
      <xdr:col>2</xdr:col>
      <xdr:colOff>142875</xdr:colOff>
      <xdr:row>320</xdr:row>
      <xdr:rowOff>122544</xdr:rowOff>
    </xdr:from>
    <xdr:to>
      <xdr:col>2</xdr:col>
      <xdr:colOff>1209824</xdr:colOff>
      <xdr:row>321</xdr:row>
      <xdr:rowOff>7276</xdr:rowOff>
    </xdr:to>
    <xdr:pic>
      <xdr:nvPicPr>
        <xdr:cNvPr id="39" name="Picture 38">
          <a:extLst>
            <a:ext uri="{FF2B5EF4-FFF2-40B4-BE49-F238E27FC236}">
              <a16:creationId xmlns:a16="http://schemas.microsoft.com/office/drawing/2014/main" id="{9FCB8158-B27F-4F98-86A2-04FBFCA1968B}"/>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93825" y="101462194"/>
          <a:ext cx="1066949" cy="1301936"/>
        </a:xfrm>
        <a:prstGeom prst="rect">
          <a:avLst/>
        </a:prstGeom>
      </xdr:spPr>
    </xdr:pic>
    <xdr:clientData/>
  </xdr:twoCellAnchor>
  <xdr:twoCellAnchor editAs="oneCell">
    <xdr:from>
      <xdr:col>2</xdr:col>
      <xdr:colOff>268649</xdr:colOff>
      <xdr:row>326</xdr:row>
      <xdr:rowOff>169836</xdr:rowOff>
    </xdr:from>
    <xdr:to>
      <xdr:col>2</xdr:col>
      <xdr:colOff>1307019</xdr:colOff>
      <xdr:row>326</xdr:row>
      <xdr:rowOff>1589259</xdr:rowOff>
    </xdr:to>
    <xdr:pic>
      <xdr:nvPicPr>
        <xdr:cNvPr id="40" name="Picture 39">
          <a:extLst>
            <a:ext uri="{FF2B5EF4-FFF2-40B4-BE49-F238E27FC236}">
              <a16:creationId xmlns:a16="http://schemas.microsoft.com/office/drawing/2014/main" id="{774090EE-28BF-4277-A7CD-D11C903BE68C}"/>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519599" y="107884886"/>
          <a:ext cx="1038370" cy="1419423"/>
        </a:xfrm>
        <a:prstGeom prst="rect">
          <a:avLst/>
        </a:prstGeom>
      </xdr:spPr>
    </xdr:pic>
    <xdr:clientData/>
  </xdr:twoCellAnchor>
  <xdr:twoCellAnchor editAs="oneCell">
    <xdr:from>
      <xdr:col>2</xdr:col>
      <xdr:colOff>216181</xdr:colOff>
      <xdr:row>322</xdr:row>
      <xdr:rowOff>111403</xdr:rowOff>
    </xdr:from>
    <xdr:to>
      <xdr:col>2</xdr:col>
      <xdr:colOff>1254551</xdr:colOff>
      <xdr:row>322</xdr:row>
      <xdr:rowOff>1549879</xdr:rowOff>
    </xdr:to>
    <xdr:pic>
      <xdr:nvPicPr>
        <xdr:cNvPr id="41" name="Picture 40">
          <a:extLst>
            <a:ext uri="{FF2B5EF4-FFF2-40B4-BE49-F238E27FC236}">
              <a16:creationId xmlns:a16="http://schemas.microsoft.com/office/drawing/2014/main" id="{BF5E1EE1-0FB1-4414-A9CD-48F3ED0ABE95}"/>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67131" y="102371803"/>
          <a:ext cx="1038370" cy="1438476"/>
        </a:xfrm>
        <a:prstGeom prst="rect">
          <a:avLst/>
        </a:prstGeom>
      </xdr:spPr>
    </xdr:pic>
    <xdr:clientData/>
  </xdr:twoCellAnchor>
  <xdr:twoCellAnchor editAs="oneCell">
    <xdr:from>
      <xdr:col>2</xdr:col>
      <xdr:colOff>349865</xdr:colOff>
      <xdr:row>334</xdr:row>
      <xdr:rowOff>46011</xdr:rowOff>
    </xdr:from>
    <xdr:to>
      <xdr:col>2</xdr:col>
      <xdr:colOff>1378709</xdr:colOff>
      <xdr:row>334</xdr:row>
      <xdr:rowOff>1255855</xdr:rowOff>
    </xdr:to>
    <xdr:pic>
      <xdr:nvPicPr>
        <xdr:cNvPr id="42" name="Picture 41">
          <a:extLst>
            <a:ext uri="{FF2B5EF4-FFF2-40B4-BE49-F238E27FC236}">
              <a16:creationId xmlns:a16="http://schemas.microsoft.com/office/drawing/2014/main" id="{7B8EC5A6-53EE-4078-BCE4-4DA6A1C6EB1B}"/>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600815" y="114949261"/>
          <a:ext cx="1028844" cy="1209844"/>
        </a:xfrm>
        <a:prstGeom prst="rect">
          <a:avLst/>
        </a:prstGeom>
      </xdr:spPr>
    </xdr:pic>
    <xdr:clientData/>
  </xdr:twoCellAnchor>
  <xdr:twoCellAnchor editAs="oneCell">
    <xdr:from>
      <xdr:col>2</xdr:col>
      <xdr:colOff>168219</xdr:colOff>
      <xdr:row>336</xdr:row>
      <xdr:rowOff>209719</xdr:rowOff>
    </xdr:from>
    <xdr:to>
      <xdr:col>2</xdr:col>
      <xdr:colOff>949378</xdr:colOff>
      <xdr:row>336</xdr:row>
      <xdr:rowOff>1257615</xdr:rowOff>
    </xdr:to>
    <xdr:pic>
      <xdr:nvPicPr>
        <xdr:cNvPr id="44" name="Picture 43">
          <a:extLst>
            <a:ext uri="{FF2B5EF4-FFF2-40B4-BE49-F238E27FC236}">
              <a16:creationId xmlns:a16="http://schemas.microsoft.com/office/drawing/2014/main" id="{F75E07B6-88AB-43E4-BA44-0A1D50130BB6}"/>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419169" y="117379919"/>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338</xdr:row>
      <xdr:rowOff>17647</xdr:rowOff>
    </xdr:from>
    <xdr:to>
      <xdr:col>2</xdr:col>
      <xdr:colOff>1107940</xdr:colOff>
      <xdr:row>338</xdr:row>
      <xdr:rowOff>1189386</xdr:rowOff>
    </xdr:to>
    <xdr:pic>
      <xdr:nvPicPr>
        <xdr:cNvPr id="45" name="Picture 44">
          <a:extLst>
            <a:ext uri="{FF2B5EF4-FFF2-40B4-BE49-F238E27FC236}">
              <a16:creationId xmlns:a16="http://schemas.microsoft.com/office/drawing/2014/main" id="{F2BE49D4-AB0A-43B8-82A1-126D9CF32D54}"/>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272888" y="119677047"/>
          <a:ext cx="1086002" cy="1176357"/>
        </a:xfrm>
        <a:prstGeom prst="rect">
          <a:avLst/>
        </a:prstGeom>
      </xdr:spPr>
    </xdr:pic>
    <xdr:clientData/>
  </xdr:twoCellAnchor>
  <xdr:twoCellAnchor editAs="oneCell">
    <xdr:from>
      <xdr:col>2</xdr:col>
      <xdr:colOff>118980</xdr:colOff>
      <xdr:row>324</xdr:row>
      <xdr:rowOff>66676</xdr:rowOff>
    </xdr:from>
    <xdr:to>
      <xdr:col>2</xdr:col>
      <xdr:colOff>1405034</xdr:colOff>
      <xdr:row>324</xdr:row>
      <xdr:rowOff>1667099</xdr:rowOff>
    </xdr:to>
    <xdr:pic>
      <xdr:nvPicPr>
        <xdr:cNvPr id="46" name="Picture 45">
          <a:extLst>
            <a:ext uri="{FF2B5EF4-FFF2-40B4-BE49-F238E27FC236}">
              <a16:creationId xmlns:a16="http://schemas.microsoft.com/office/drawing/2014/main" id="{F82EED92-C1AF-4E4D-8815-06B4021360E4}"/>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369930" y="104727376"/>
          <a:ext cx="1286054" cy="1600423"/>
        </a:xfrm>
        <a:prstGeom prst="rect">
          <a:avLst/>
        </a:prstGeom>
      </xdr:spPr>
    </xdr:pic>
    <xdr:clientData/>
  </xdr:twoCellAnchor>
  <xdr:twoCellAnchor editAs="oneCell">
    <xdr:from>
      <xdr:col>2</xdr:col>
      <xdr:colOff>23156</xdr:colOff>
      <xdr:row>364</xdr:row>
      <xdr:rowOff>33623</xdr:rowOff>
    </xdr:from>
    <xdr:to>
      <xdr:col>2</xdr:col>
      <xdr:colOff>1852211</xdr:colOff>
      <xdr:row>364</xdr:row>
      <xdr:rowOff>1398521</xdr:rowOff>
    </xdr:to>
    <xdr:pic>
      <xdr:nvPicPr>
        <xdr:cNvPr id="47" name="Picture 6">
          <a:extLst>
            <a:ext uri="{FF2B5EF4-FFF2-40B4-BE49-F238E27FC236}">
              <a16:creationId xmlns:a16="http://schemas.microsoft.com/office/drawing/2014/main" id="{3A05D540-604B-4D4E-A76B-B451346CD18F}"/>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1274106" y="14090837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367</xdr:row>
      <xdr:rowOff>59344</xdr:rowOff>
    </xdr:from>
    <xdr:to>
      <xdr:col>2</xdr:col>
      <xdr:colOff>1927857</xdr:colOff>
      <xdr:row>368</xdr:row>
      <xdr:rowOff>2398</xdr:rowOff>
    </xdr:to>
    <xdr:pic>
      <xdr:nvPicPr>
        <xdr:cNvPr id="48" name="Picture 5">
          <a:extLst>
            <a:ext uri="{FF2B5EF4-FFF2-40B4-BE49-F238E27FC236}">
              <a16:creationId xmlns:a16="http://schemas.microsoft.com/office/drawing/2014/main" id="{A0658902-5424-49DA-AE7F-26B2F063E67B}"/>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bwMode="auto">
        <a:xfrm>
          <a:off x="1357860" y="1455187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373</xdr:row>
      <xdr:rowOff>107834</xdr:rowOff>
    </xdr:from>
    <xdr:to>
      <xdr:col>2</xdr:col>
      <xdr:colOff>1795354</xdr:colOff>
      <xdr:row>373</xdr:row>
      <xdr:rowOff>1222415</xdr:rowOff>
    </xdr:to>
    <xdr:pic>
      <xdr:nvPicPr>
        <xdr:cNvPr id="49" name="Picture 1">
          <a:extLst>
            <a:ext uri="{FF2B5EF4-FFF2-40B4-BE49-F238E27FC236}">
              <a16:creationId xmlns:a16="http://schemas.microsoft.com/office/drawing/2014/main" id="{A1B88C66-344E-4233-A06A-0E2174262F5F}"/>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368252" y="15389848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378</xdr:row>
      <xdr:rowOff>115271</xdr:rowOff>
    </xdr:from>
    <xdr:to>
      <xdr:col>2</xdr:col>
      <xdr:colOff>1032244</xdr:colOff>
      <xdr:row>378</xdr:row>
      <xdr:rowOff>1302006</xdr:rowOff>
    </xdr:to>
    <xdr:pic>
      <xdr:nvPicPr>
        <xdr:cNvPr id="50" name="Picture 2">
          <a:extLst>
            <a:ext uri="{FF2B5EF4-FFF2-40B4-BE49-F238E27FC236}">
              <a16:creationId xmlns:a16="http://schemas.microsoft.com/office/drawing/2014/main" id="{38CA6995-497D-437A-A41C-7617B65BD97C}"/>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529196" y="15673802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381</xdr:row>
      <xdr:rowOff>88242</xdr:rowOff>
    </xdr:from>
    <xdr:to>
      <xdr:col>2</xdr:col>
      <xdr:colOff>1411674</xdr:colOff>
      <xdr:row>381</xdr:row>
      <xdr:rowOff>1741714</xdr:rowOff>
    </xdr:to>
    <xdr:pic>
      <xdr:nvPicPr>
        <xdr:cNvPr id="51" name="Picture 3">
          <a:extLst>
            <a:ext uri="{FF2B5EF4-FFF2-40B4-BE49-F238E27FC236}">
              <a16:creationId xmlns:a16="http://schemas.microsoft.com/office/drawing/2014/main" id="{32A0D5E6-FF5E-44E8-939E-DB3FFE31C593}"/>
            </a:ext>
          </a:extLst>
        </xdr:cNvPr>
        <xdr:cNvPicPr>
          <a:picLocks noChangeAspect="1"/>
        </xdr:cNvPicPr>
      </xdr:nvPicPr>
      <xdr:blipFill rotWithShape="1">
        <a:blip xmlns:r="http://schemas.openxmlformats.org/officeDocument/2006/relationships" r:embed="rId50" cstate="email">
          <a:extLst>
            <a:ext uri="{28A0092B-C50C-407E-A947-70E740481C1C}">
              <a14:useLocalDpi xmlns:a14="http://schemas.microsoft.com/office/drawing/2010/main"/>
            </a:ext>
          </a:extLst>
        </a:blip>
        <a:stretch/>
      </xdr:blipFill>
      <xdr:spPr bwMode="auto">
        <a:xfrm>
          <a:off x="1420965" y="248600028"/>
          <a:ext cx="1242566" cy="1653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118324</xdr:colOff>
      <xdr:row>384</xdr:row>
      <xdr:rowOff>43213</xdr:rowOff>
    </xdr:from>
    <xdr:to>
      <xdr:col>2</xdr:col>
      <xdr:colOff>1472481</xdr:colOff>
      <xdr:row>384</xdr:row>
      <xdr:rowOff>1484322</xdr:rowOff>
    </xdr:to>
    <xdr:pic>
      <xdr:nvPicPr>
        <xdr:cNvPr id="52" name="Picture 4">
          <a:extLst>
            <a:ext uri="{FF2B5EF4-FFF2-40B4-BE49-F238E27FC236}">
              <a16:creationId xmlns:a16="http://schemas.microsoft.com/office/drawing/2014/main" id="{A6C1ED2D-B589-4A64-865E-C4BA1745EF7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bwMode="auto">
        <a:xfrm>
          <a:off x="1370181" y="278254856"/>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387</xdr:row>
      <xdr:rowOff>239571</xdr:rowOff>
    </xdr:from>
    <xdr:to>
      <xdr:col>2</xdr:col>
      <xdr:colOff>787570</xdr:colOff>
      <xdr:row>387</xdr:row>
      <xdr:rowOff>972086</xdr:rowOff>
    </xdr:to>
    <xdr:pic>
      <xdr:nvPicPr>
        <xdr:cNvPr id="53" name="Picture 8">
          <a:extLst>
            <a:ext uri="{FF2B5EF4-FFF2-40B4-BE49-F238E27FC236}">
              <a16:creationId xmlns:a16="http://schemas.microsoft.com/office/drawing/2014/main" id="{3D5DAD82-D1E8-427E-BB0C-31C3EFFF4DE8}"/>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398838" y="16418387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390</xdr:row>
      <xdr:rowOff>98629</xdr:rowOff>
    </xdr:from>
    <xdr:to>
      <xdr:col>2</xdr:col>
      <xdr:colOff>1498104</xdr:colOff>
      <xdr:row>390</xdr:row>
      <xdr:rowOff>931066</xdr:rowOff>
    </xdr:to>
    <xdr:pic>
      <xdr:nvPicPr>
        <xdr:cNvPr id="54" name="Picture 10">
          <a:extLst>
            <a:ext uri="{FF2B5EF4-FFF2-40B4-BE49-F238E27FC236}">
              <a16:creationId xmlns:a16="http://schemas.microsoft.com/office/drawing/2014/main" id="{A7C75863-E16A-4DE0-803F-7DD4BA501CD7}"/>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75845" y="16615112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396</xdr:row>
      <xdr:rowOff>160399</xdr:rowOff>
    </xdr:from>
    <xdr:to>
      <xdr:col>2</xdr:col>
      <xdr:colOff>1788779</xdr:colOff>
      <xdr:row>396</xdr:row>
      <xdr:rowOff>1485184</xdr:rowOff>
    </xdr:to>
    <xdr:pic>
      <xdr:nvPicPr>
        <xdr:cNvPr id="56" name="Picture 55">
          <a:extLst>
            <a:ext uri="{FF2B5EF4-FFF2-40B4-BE49-F238E27FC236}">
              <a16:creationId xmlns:a16="http://schemas.microsoft.com/office/drawing/2014/main" id="{839AF07A-18AB-4DFB-80BA-603ABF7FB0FA}"/>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447636" y="170429299"/>
          <a:ext cx="1592093" cy="1324785"/>
        </a:xfrm>
        <a:prstGeom prst="rect">
          <a:avLst/>
        </a:prstGeom>
      </xdr:spPr>
    </xdr:pic>
    <xdr:clientData/>
  </xdr:twoCellAnchor>
  <xdr:twoCellAnchor editAs="oneCell">
    <xdr:from>
      <xdr:col>2</xdr:col>
      <xdr:colOff>215072</xdr:colOff>
      <xdr:row>399</xdr:row>
      <xdr:rowOff>224748</xdr:rowOff>
    </xdr:from>
    <xdr:to>
      <xdr:col>2</xdr:col>
      <xdr:colOff>1893124</xdr:colOff>
      <xdr:row>399</xdr:row>
      <xdr:rowOff>1357368</xdr:rowOff>
    </xdr:to>
    <xdr:pic>
      <xdr:nvPicPr>
        <xdr:cNvPr id="57" name="Picture 56">
          <a:extLst>
            <a:ext uri="{FF2B5EF4-FFF2-40B4-BE49-F238E27FC236}">
              <a16:creationId xmlns:a16="http://schemas.microsoft.com/office/drawing/2014/main" id="{133EB55D-8C17-4CD0-9B63-6D03BEF0D247}"/>
            </a:ext>
          </a:extLst>
        </xdr:cNvPr>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tretch/>
      </xdr:blipFill>
      <xdr:spPr>
        <a:xfrm>
          <a:off x="1466022" y="172881248"/>
          <a:ext cx="1678052" cy="1132620"/>
        </a:xfrm>
        <a:prstGeom prst="rect">
          <a:avLst/>
        </a:prstGeom>
      </xdr:spPr>
    </xdr:pic>
    <xdr:clientData/>
  </xdr:twoCellAnchor>
  <xdr:twoCellAnchor editAs="oneCell">
    <xdr:from>
      <xdr:col>2</xdr:col>
      <xdr:colOff>87488</xdr:colOff>
      <xdr:row>393</xdr:row>
      <xdr:rowOff>51447</xdr:rowOff>
    </xdr:from>
    <xdr:to>
      <xdr:col>2</xdr:col>
      <xdr:colOff>898644</xdr:colOff>
      <xdr:row>393</xdr:row>
      <xdr:rowOff>1274672</xdr:rowOff>
    </xdr:to>
    <xdr:pic>
      <xdr:nvPicPr>
        <xdr:cNvPr id="58" name="Picture 57">
          <a:extLst>
            <a:ext uri="{FF2B5EF4-FFF2-40B4-BE49-F238E27FC236}">
              <a16:creationId xmlns:a16="http://schemas.microsoft.com/office/drawing/2014/main" id="{16819DF8-5002-4FF9-B504-E6D260AD3D94}"/>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338438" y="168040697"/>
          <a:ext cx="811156" cy="1223225"/>
        </a:xfrm>
        <a:prstGeom prst="rect">
          <a:avLst/>
        </a:prstGeom>
      </xdr:spPr>
    </xdr:pic>
    <xdr:clientData/>
  </xdr:twoCellAnchor>
  <xdr:twoCellAnchor editAs="oneCell">
    <xdr:from>
      <xdr:col>2</xdr:col>
      <xdr:colOff>181673</xdr:colOff>
      <xdr:row>402</xdr:row>
      <xdr:rowOff>79121</xdr:rowOff>
    </xdr:from>
    <xdr:to>
      <xdr:col>2</xdr:col>
      <xdr:colOff>1431040</xdr:colOff>
      <xdr:row>402</xdr:row>
      <xdr:rowOff>1226136</xdr:rowOff>
    </xdr:to>
    <xdr:pic>
      <xdr:nvPicPr>
        <xdr:cNvPr id="59" name="Picture 58">
          <a:extLst>
            <a:ext uri="{FF2B5EF4-FFF2-40B4-BE49-F238E27FC236}">
              <a16:creationId xmlns:a16="http://schemas.microsoft.com/office/drawing/2014/main" id="{8CDFE374-210B-4F5C-9C1E-1DF00D6EF2E4}"/>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432623" y="175053371"/>
          <a:ext cx="1249367" cy="1147015"/>
        </a:xfrm>
        <a:prstGeom prst="rect">
          <a:avLst/>
        </a:prstGeom>
      </xdr:spPr>
    </xdr:pic>
    <xdr:clientData/>
  </xdr:twoCellAnchor>
  <xdr:twoCellAnchor editAs="oneCell">
    <xdr:from>
      <xdr:col>2</xdr:col>
      <xdr:colOff>139989</xdr:colOff>
      <xdr:row>405</xdr:row>
      <xdr:rowOff>109393</xdr:rowOff>
    </xdr:from>
    <xdr:to>
      <xdr:col>2</xdr:col>
      <xdr:colOff>1044864</xdr:colOff>
      <xdr:row>405</xdr:row>
      <xdr:rowOff>1384938</xdr:rowOff>
    </xdr:to>
    <xdr:pic>
      <xdr:nvPicPr>
        <xdr:cNvPr id="60" name="Picture 59">
          <a:extLst>
            <a:ext uri="{FF2B5EF4-FFF2-40B4-BE49-F238E27FC236}">
              <a16:creationId xmlns:a16="http://schemas.microsoft.com/office/drawing/2014/main" id="{3511E81B-6FF5-452E-8D26-07B39416A215}"/>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90939" y="177121993"/>
          <a:ext cx="904875" cy="1275545"/>
        </a:xfrm>
        <a:prstGeom prst="rect">
          <a:avLst/>
        </a:prstGeom>
      </xdr:spPr>
    </xdr:pic>
    <xdr:clientData/>
  </xdr:twoCellAnchor>
  <xdr:twoCellAnchor editAs="oneCell">
    <xdr:from>
      <xdr:col>2</xdr:col>
      <xdr:colOff>1147553</xdr:colOff>
      <xdr:row>405</xdr:row>
      <xdr:rowOff>76778</xdr:rowOff>
    </xdr:from>
    <xdr:to>
      <xdr:col>2</xdr:col>
      <xdr:colOff>2139571</xdr:colOff>
      <xdr:row>405</xdr:row>
      <xdr:rowOff>1361848</xdr:rowOff>
    </xdr:to>
    <xdr:pic>
      <xdr:nvPicPr>
        <xdr:cNvPr id="61" name="Picture 60">
          <a:extLst>
            <a:ext uri="{FF2B5EF4-FFF2-40B4-BE49-F238E27FC236}">
              <a16:creationId xmlns:a16="http://schemas.microsoft.com/office/drawing/2014/main" id="{731CDA66-4EE9-41AB-A2F8-3A7AA0D5DC67}"/>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398503" y="177089378"/>
          <a:ext cx="992018" cy="1285070"/>
        </a:xfrm>
        <a:prstGeom prst="rect">
          <a:avLst/>
        </a:prstGeom>
      </xdr:spPr>
    </xdr:pic>
    <xdr:clientData/>
  </xdr:twoCellAnchor>
  <xdr:twoCellAnchor editAs="oneCell">
    <xdr:from>
      <xdr:col>2</xdr:col>
      <xdr:colOff>122465</xdr:colOff>
      <xdr:row>408</xdr:row>
      <xdr:rowOff>112979</xdr:rowOff>
    </xdr:from>
    <xdr:to>
      <xdr:col>2</xdr:col>
      <xdr:colOff>1905058</xdr:colOff>
      <xdr:row>408</xdr:row>
      <xdr:rowOff>1170877</xdr:rowOff>
    </xdr:to>
    <xdr:pic>
      <xdr:nvPicPr>
        <xdr:cNvPr id="62" name="Picture 61">
          <a:extLst>
            <a:ext uri="{FF2B5EF4-FFF2-40B4-BE49-F238E27FC236}">
              <a16:creationId xmlns:a16="http://schemas.microsoft.com/office/drawing/2014/main" id="{4A238B70-51F3-4511-9282-3008BB343FCD}"/>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73415" y="179043279"/>
          <a:ext cx="1782593" cy="1057898"/>
        </a:xfrm>
        <a:prstGeom prst="rect">
          <a:avLst/>
        </a:prstGeom>
      </xdr:spPr>
    </xdr:pic>
    <xdr:clientData/>
  </xdr:twoCellAnchor>
  <xdr:twoCellAnchor>
    <xdr:from>
      <xdr:col>2</xdr:col>
      <xdr:colOff>196273</xdr:colOff>
      <xdr:row>324</xdr:row>
      <xdr:rowOff>69271</xdr:rowOff>
    </xdr:from>
    <xdr:to>
      <xdr:col>2</xdr:col>
      <xdr:colOff>2886364</xdr:colOff>
      <xdr:row>324</xdr:row>
      <xdr:rowOff>3213551</xdr:rowOff>
    </xdr:to>
    <xdr:pic>
      <xdr:nvPicPr>
        <xdr:cNvPr id="64" name="Picture 63">
          <a:extLst>
            <a:ext uri="{FF2B5EF4-FFF2-40B4-BE49-F238E27FC236}">
              <a16:creationId xmlns:a16="http://schemas.microsoft.com/office/drawing/2014/main" id="{B02DF420-3929-4B5B-B772-E38307AAAC10}"/>
            </a:ext>
          </a:extLst>
        </xdr:cNvPr>
        <xdr:cNvPicPr>
          <a:picLocks noChangeAspect="1" noChangeArrowheads="1"/>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a:stretch/>
      </xdr:blipFill>
      <xdr:spPr bwMode="auto">
        <a:xfrm>
          <a:off x="1386898" y="155869696"/>
          <a:ext cx="2690091" cy="1001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117927</xdr:colOff>
      <xdr:row>340</xdr:row>
      <xdr:rowOff>154207</xdr:rowOff>
    </xdr:from>
    <xdr:to>
      <xdr:col>2</xdr:col>
      <xdr:colOff>1374224</xdr:colOff>
      <xdr:row>340</xdr:row>
      <xdr:rowOff>1699909</xdr:rowOff>
    </xdr:to>
    <xdr:pic>
      <xdr:nvPicPr>
        <xdr:cNvPr id="65" name="Picture 64">
          <a:extLst>
            <a:ext uri="{FF2B5EF4-FFF2-40B4-BE49-F238E27FC236}">
              <a16:creationId xmlns:a16="http://schemas.microsoft.com/office/drawing/2014/main" id="{7FC54AC7-6E27-4C95-B7DB-AC40F8C1E729}"/>
            </a:ext>
          </a:extLst>
        </xdr:cNvPr>
        <xdr:cNvPicPr>
          <a:picLocks noChangeAspect="1" noChangeArrowheads="1"/>
        </xdr:cNvPicPr>
      </xdr:nvPicPr>
      <xdr:blipFill>
        <a:blip xmlns:r="http://schemas.openxmlformats.org/officeDocument/2006/relationships" r:embed="rId62" cstate="screen">
          <a:extLst>
            <a:ext uri="{28A0092B-C50C-407E-A947-70E740481C1C}">
              <a14:useLocalDpi xmlns:a14="http://schemas.microsoft.com/office/drawing/2010/main"/>
            </a:ext>
          </a:extLst>
        </a:blip>
        <a:srcRect/>
        <a:stretch>
          <a:fillRect/>
        </a:stretch>
      </xdr:blipFill>
      <xdr:spPr bwMode="auto">
        <a:xfrm>
          <a:off x="1369784" y="203118350"/>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1437820</xdr:colOff>
      <xdr:row>340</xdr:row>
      <xdr:rowOff>167814</xdr:rowOff>
    </xdr:from>
    <xdr:to>
      <xdr:col>2</xdr:col>
      <xdr:colOff>2934606</xdr:colOff>
      <xdr:row>340</xdr:row>
      <xdr:rowOff>1701170</xdr:rowOff>
    </xdr:to>
    <xdr:pic>
      <xdr:nvPicPr>
        <xdr:cNvPr id="66" name="Picture 65">
          <a:extLst>
            <a:ext uri="{FF2B5EF4-FFF2-40B4-BE49-F238E27FC236}">
              <a16:creationId xmlns:a16="http://schemas.microsoft.com/office/drawing/2014/main" id="{478DA329-521A-4566-BE13-BECCCA53D2D9}"/>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2689677" y="203131957"/>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255068</xdr:colOff>
      <xdr:row>273</xdr:row>
      <xdr:rowOff>317498</xdr:rowOff>
    </xdr:from>
    <xdr:to>
      <xdr:col>2</xdr:col>
      <xdr:colOff>2122714</xdr:colOff>
      <xdr:row>273</xdr:row>
      <xdr:rowOff>2638881</xdr:rowOff>
    </xdr:to>
    <xdr:pic>
      <xdr:nvPicPr>
        <xdr:cNvPr id="71" name="Picture 70">
          <a:extLst>
            <a:ext uri="{FF2B5EF4-FFF2-40B4-BE49-F238E27FC236}">
              <a16:creationId xmlns:a16="http://schemas.microsoft.com/office/drawing/2014/main" id="{628190B3-BFF5-409D-BE0E-A88AC2B70174}"/>
            </a:ext>
          </a:extLst>
        </xdr:cNvPr>
        <xdr:cNvPicPr>
          <a:picLocks noChangeAspect="1"/>
        </xdr:cNvPicPr>
      </xdr:nvPicPr>
      <xdr:blipFill>
        <a:blip xmlns:r="http://schemas.openxmlformats.org/officeDocument/2006/relationships" r:embed="rId64"/>
        <a:stretch>
          <a:fillRect/>
        </a:stretch>
      </xdr:blipFill>
      <xdr:spPr>
        <a:xfrm>
          <a:off x="1506925" y="156237212"/>
          <a:ext cx="1867646" cy="2321383"/>
        </a:xfrm>
        <a:prstGeom prst="rect">
          <a:avLst/>
        </a:prstGeom>
      </xdr:spPr>
    </xdr:pic>
    <xdr:clientData/>
  </xdr:twoCellAnchor>
  <xdr:twoCellAnchor editAs="oneCell">
    <xdr:from>
      <xdr:col>2</xdr:col>
      <xdr:colOff>216112</xdr:colOff>
      <xdr:row>277</xdr:row>
      <xdr:rowOff>54177</xdr:rowOff>
    </xdr:from>
    <xdr:to>
      <xdr:col>2</xdr:col>
      <xdr:colOff>2839357</xdr:colOff>
      <xdr:row>277</xdr:row>
      <xdr:rowOff>2376618</xdr:rowOff>
    </xdr:to>
    <xdr:pic>
      <xdr:nvPicPr>
        <xdr:cNvPr id="73" name="Picture 72">
          <a:extLst>
            <a:ext uri="{FF2B5EF4-FFF2-40B4-BE49-F238E27FC236}">
              <a16:creationId xmlns:a16="http://schemas.microsoft.com/office/drawing/2014/main" id="{68F095EC-F041-4C04-93FC-48F28B96FF54}"/>
            </a:ext>
          </a:extLst>
        </xdr:cNvPr>
        <xdr:cNvPicPr>
          <a:picLocks noChangeAspect="1"/>
        </xdr:cNvPicPr>
      </xdr:nvPicPr>
      <xdr:blipFill>
        <a:blip xmlns:r="http://schemas.openxmlformats.org/officeDocument/2006/relationships" r:embed="rId65"/>
        <a:stretch>
          <a:fillRect/>
        </a:stretch>
      </xdr:blipFill>
      <xdr:spPr>
        <a:xfrm>
          <a:off x="1467969" y="163983963"/>
          <a:ext cx="2623245" cy="2322441"/>
        </a:xfrm>
        <a:prstGeom prst="rect">
          <a:avLst/>
        </a:prstGeom>
      </xdr:spPr>
    </xdr:pic>
    <xdr:clientData/>
  </xdr:twoCellAnchor>
  <xdr:twoCellAnchor editAs="oneCell">
    <xdr:from>
      <xdr:col>2</xdr:col>
      <xdr:colOff>0</xdr:colOff>
      <xdr:row>281</xdr:row>
      <xdr:rowOff>119098</xdr:rowOff>
    </xdr:from>
    <xdr:to>
      <xdr:col>2</xdr:col>
      <xdr:colOff>1781735</xdr:colOff>
      <xdr:row>281</xdr:row>
      <xdr:rowOff>1826405</xdr:rowOff>
    </xdr:to>
    <xdr:pic>
      <xdr:nvPicPr>
        <xdr:cNvPr id="75" name="Picture 74">
          <a:extLst>
            <a:ext uri="{FF2B5EF4-FFF2-40B4-BE49-F238E27FC236}">
              <a16:creationId xmlns:a16="http://schemas.microsoft.com/office/drawing/2014/main" id="{0C0286CA-F007-4E71-B491-B1796A36489A}"/>
            </a:ext>
          </a:extLst>
        </xdr:cNvPr>
        <xdr:cNvPicPr>
          <a:picLocks noChangeAspect="1"/>
        </xdr:cNvPicPr>
      </xdr:nvPicPr>
      <xdr:blipFill>
        <a:blip xmlns:r="http://schemas.openxmlformats.org/officeDocument/2006/relationships" r:embed="rId66"/>
        <a:stretch>
          <a:fillRect/>
        </a:stretch>
      </xdr:blipFill>
      <xdr:spPr>
        <a:xfrm>
          <a:off x="1250950" y="135355048"/>
          <a:ext cx="1781735" cy="1714564"/>
        </a:xfrm>
        <a:prstGeom prst="rect">
          <a:avLst/>
        </a:prstGeom>
      </xdr:spPr>
    </xdr:pic>
    <xdr:clientData/>
  </xdr:twoCellAnchor>
  <xdr:twoCellAnchor editAs="oneCell">
    <xdr:from>
      <xdr:col>2</xdr:col>
      <xdr:colOff>0</xdr:colOff>
      <xdr:row>275</xdr:row>
      <xdr:rowOff>0</xdr:rowOff>
    </xdr:from>
    <xdr:to>
      <xdr:col>2</xdr:col>
      <xdr:colOff>1882588</xdr:colOff>
      <xdr:row>275</xdr:row>
      <xdr:rowOff>2687217</xdr:rowOff>
    </xdr:to>
    <xdr:pic>
      <xdr:nvPicPr>
        <xdr:cNvPr id="76" name="Picture 75">
          <a:extLst>
            <a:ext uri="{FF2B5EF4-FFF2-40B4-BE49-F238E27FC236}">
              <a16:creationId xmlns:a16="http://schemas.microsoft.com/office/drawing/2014/main" id="{3CA057F7-CCBE-4351-BF7D-61FC7F333969}"/>
            </a:ext>
          </a:extLst>
        </xdr:cNvPr>
        <xdr:cNvPicPr>
          <a:picLocks noChangeAspect="1"/>
        </xdr:cNvPicPr>
      </xdr:nvPicPr>
      <xdr:blipFill>
        <a:blip xmlns:r="http://schemas.openxmlformats.org/officeDocument/2006/relationships" r:embed="rId67"/>
        <a:stretch>
          <a:fillRect/>
        </a:stretch>
      </xdr:blipFill>
      <xdr:spPr>
        <a:xfrm>
          <a:off x="1251857" y="159648071"/>
          <a:ext cx="1882588" cy="2687217"/>
        </a:xfrm>
        <a:prstGeom prst="rect">
          <a:avLst/>
        </a:prstGeom>
      </xdr:spPr>
    </xdr:pic>
    <xdr:clientData/>
  </xdr:twoCellAnchor>
  <xdr:twoCellAnchor editAs="oneCell">
    <xdr:from>
      <xdr:col>2</xdr:col>
      <xdr:colOff>0</xdr:colOff>
      <xdr:row>279</xdr:row>
      <xdr:rowOff>0</xdr:rowOff>
    </xdr:from>
    <xdr:to>
      <xdr:col>2</xdr:col>
      <xdr:colOff>1826559</xdr:colOff>
      <xdr:row>279</xdr:row>
      <xdr:rowOff>1787224</xdr:rowOff>
    </xdr:to>
    <xdr:pic>
      <xdr:nvPicPr>
        <xdr:cNvPr id="77" name="Picture 76">
          <a:extLst>
            <a:ext uri="{FF2B5EF4-FFF2-40B4-BE49-F238E27FC236}">
              <a16:creationId xmlns:a16="http://schemas.microsoft.com/office/drawing/2014/main" id="{27C219A1-1CE8-427C-A1ED-D86A706BB106}"/>
            </a:ext>
          </a:extLst>
        </xdr:cNvPr>
        <xdr:cNvPicPr>
          <a:picLocks noChangeAspect="1"/>
        </xdr:cNvPicPr>
      </xdr:nvPicPr>
      <xdr:blipFill>
        <a:blip xmlns:r="http://schemas.openxmlformats.org/officeDocument/2006/relationships" r:embed="rId68"/>
        <a:stretch>
          <a:fillRect/>
        </a:stretch>
      </xdr:blipFill>
      <xdr:spPr>
        <a:xfrm>
          <a:off x="1251857" y="167476714"/>
          <a:ext cx="1826559" cy="1787224"/>
        </a:xfrm>
        <a:prstGeom prst="rect">
          <a:avLst/>
        </a:prstGeom>
      </xdr:spPr>
    </xdr:pic>
    <xdr:clientData/>
  </xdr:twoCellAnchor>
  <xdr:twoCellAnchor editAs="oneCell">
    <xdr:from>
      <xdr:col>2</xdr:col>
      <xdr:colOff>0</xdr:colOff>
      <xdr:row>370</xdr:row>
      <xdr:rowOff>0</xdr:rowOff>
    </xdr:from>
    <xdr:to>
      <xdr:col>2</xdr:col>
      <xdr:colOff>1239841</xdr:colOff>
      <xdr:row>370</xdr:row>
      <xdr:rowOff>1752845</xdr:rowOff>
    </xdr:to>
    <xdr:pic>
      <xdr:nvPicPr>
        <xdr:cNvPr id="78" name="Picture 5">
          <a:extLst>
            <a:ext uri="{FF2B5EF4-FFF2-40B4-BE49-F238E27FC236}">
              <a16:creationId xmlns:a16="http://schemas.microsoft.com/office/drawing/2014/main" id="{A73DBB32-13AE-4AE9-9698-7E2AF8E5738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1251857" y="261130143"/>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148166</xdr:colOff>
      <xdr:row>209</xdr:row>
      <xdr:rowOff>105833</xdr:rowOff>
    </xdr:from>
    <xdr:to>
      <xdr:col>2</xdr:col>
      <xdr:colOff>2148416</xdr:colOff>
      <xdr:row>209</xdr:row>
      <xdr:rowOff>1295461</xdr:rowOff>
    </xdr:to>
    <xdr:pic>
      <xdr:nvPicPr>
        <xdr:cNvPr id="2" name="Picture 1">
          <a:extLst>
            <a:ext uri="{FF2B5EF4-FFF2-40B4-BE49-F238E27FC236}">
              <a16:creationId xmlns:a16="http://schemas.microsoft.com/office/drawing/2014/main" id="{4A42599B-AADD-4BD9-B212-D876EA019BC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7940858"/>
          <a:ext cx="2000250" cy="1189628"/>
        </a:xfrm>
        <a:prstGeom prst="rect">
          <a:avLst/>
        </a:prstGeom>
      </xdr:spPr>
    </xdr:pic>
    <xdr:clientData/>
  </xdr:twoCellAnchor>
  <xdr:twoCellAnchor editAs="oneCell">
    <xdr:from>
      <xdr:col>2</xdr:col>
      <xdr:colOff>59532</xdr:colOff>
      <xdr:row>288</xdr:row>
      <xdr:rowOff>23813</xdr:rowOff>
    </xdr:from>
    <xdr:to>
      <xdr:col>2</xdr:col>
      <xdr:colOff>1381125</xdr:colOff>
      <xdr:row>288</xdr:row>
      <xdr:rowOff>1626031</xdr:rowOff>
    </xdr:to>
    <xdr:pic>
      <xdr:nvPicPr>
        <xdr:cNvPr id="3" name="Picture 2">
          <a:extLst>
            <a:ext uri="{FF2B5EF4-FFF2-40B4-BE49-F238E27FC236}">
              <a16:creationId xmlns:a16="http://schemas.microsoft.com/office/drawing/2014/main" id="{49EB743D-CC3F-4BDE-B82C-7D4F0A9FFB8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8494988"/>
          <a:ext cx="1321593" cy="1602218"/>
        </a:xfrm>
        <a:prstGeom prst="rect">
          <a:avLst/>
        </a:prstGeom>
      </xdr:spPr>
    </xdr:pic>
    <xdr:clientData/>
  </xdr:twoCellAnchor>
  <xdr:oneCellAnchor>
    <xdr:from>
      <xdr:col>2</xdr:col>
      <xdr:colOff>59531</xdr:colOff>
      <xdr:row>201</xdr:row>
      <xdr:rowOff>47624</xdr:rowOff>
    </xdr:from>
    <xdr:ext cx="1785938" cy="1710971"/>
    <xdr:pic>
      <xdr:nvPicPr>
        <xdr:cNvPr id="4" name="Picture 3">
          <a:extLst>
            <a:ext uri="{FF2B5EF4-FFF2-40B4-BE49-F238E27FC236}">
              <a16:creationId xmlns:a16="http://schemas.microsoft.com/office/drawing/2014/main" id="{A75B1E5F-69D4-4726-85E6-66088D96B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50156" y="124053599"/>
          <a:ext cx="1785938" cy="1710971"/>
        </a:xfrm>
        <a:prstGeom prst="rect">
          <a:avLst/>
        </a:prstGeom>
      </xdr:spPr>
    </xdr:pic>
    <xdr:clientData/>
  </xdr:oneCellAnchor>
  <xdr:oneCellAnchor>
    <xdr:from>
      <xdr:col>2</xdr:col>
      <xdr:colOff>95249</xdr:colOff>
      <xdr:row>198</xdr:row>
      <xdr:rowOff>119423</xdr:rowOff>
    </xdr:from>
    <xdr:ext cx="3683715" cy="1323759"/>
    <xdr:pic>
      <xdr:nvPicPr>
        <xdr:cNvPr id="5" name="Picture 4">
          <a:extLst>
            <a:ext uri="{FF2B5EF4-FFF2-40B4-BE49-F238E27FC236}">
              <a16:creationId xmlns:a16="http://schemas.microsoft.com/office/drawing/2014/main" id="{DA11DBBC-133F-41C2-9F1A-8CA043958641}"/>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285874" y="117086423"/>
          <a:ext cx="3683715" cy="1323759"/>
        </a:xfrm>
        <a:prstGeom prst="rect">
          <a:avLst/>
        </a:prstGeom>
      </xdr:spPr>
    </xdr:pic>
    <xdr:clientData/>
  </xdr:oneCellAnchor>
  <xdr:oneCellAnchor>
    <xdr:from>
      <xdr:col>2</xdr:col>
      <xdr:colOff>3847524</xdr:colOff>
      <xdr:row>198</xdr:row>
      <xdr:rowOff>106795</xdr:rowOff>
    </xdr:from>
    <xdr:ext cx="1759480" cy="1290205"/>
    <xdr:pic>
      <xdr:nvPicPr>
        <xdr:cNvPr id="6" name="Picture 5">
          <a:extLst>
            <a:ext uri="{FF2B5EF4-FFF2-40B4-BE49-F238E27FC236}">
              <a16:creationId xmlns:a16="http://schemas.microsoft.com/office/drawing/2014/main" id="{0413468F-8CC8-4DB6-8FBE-3DAC09F0BB9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038149" y="117073795"/>
          <a:ext cx="1759480" cy="1290205"/>
        </a:xfrm>
        <a:prstGeom prst="rect">
          <a:avLst/>
        </a:prstGeom>
      </xdr:spPr>
    </xdr:pic>
    <xdr:clientData/>
  </xdr:oneCellAnchor>
  <xdr:twoCellAnchor editAs="oneCell">
    <xdr:from>
      <xdr:col>2</xdr:col>
      <xdr:colOff>142877</xdr:colOff>
      <xdr:row>295</xdr:row>
      <xdr:rowOff>47625</xdr:rowOff>
    </xdr:from>
    <xdr:to>
      <xdr:col>2</xdr:col>
      <xdr:colOff>2952751</xdr:colOff>
      <xdr:row>295</xdr:row>
      <xdr:rowOff>1451306</xdr:rowOff>
    </xdr:to>
    <xdr:pic>
      <xdr:nvPicPr>
        <xdr:cNvPr id="7" name="Picture 6">
          <a:extLst>
            <a:ext uri="{FF2B5EF4-FFF2-40B4-BE49-F238E27FC236}">
              <a16:creationId xmlns:a16="http://schemas.microsoft.com/office/drawing/2014/main" id="{2523DB05-2443-4484-AAD4-3E3DB5257B4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33502" y="192700275"/>
          <a:ext cx="2809874" cy="1403681"/>
        </a:xfrm>
        <a:prstGeom prst="rect">
          <a:avLst/>
        </a:prstGeom>
      </xdr:spPr>
    </xdr:pic>
    <xdr:clientData/>
  </xdr:twoCellAnchor>
  <xdr:twoCellAnchor editAs="oneCell">
    <xdr:from>
      <xdr:col>2</xdr:col>
      <xdr:colOff>71439</xdr:colOff>
      <xdr:row>298</xdr:row>
      <xdr:rowOff>47626</xdr:rowOff>
    </xdr:from>
    <xdr:to>
      <xdr:col>2</xdr:col>
      <xdr:colOff>3372238</xdr:colOff>
      <xdr:row>298</xdr:row>
      <xdr:rowOff>1709810</xdr:rowOff>
    </xdr:to>
    <xdr:pic>
      <xdr:nvPicPr>
        <xdr:cNvPr id="8" name="Picture 7">
          <a:extLst>
            <a:ext uri="{FF2B5EF4-FFF2-40B4-BE49-F238E27FC236}">
              <a16:creationId xmlns:a16="http://schemas.microsoft.com/office/drawing/2014/main" id="{947D1A0E-EB0D-43ED-823A-3801A2060FB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62064" y="195386326"/>
          <a:ext cx="3300799" cy="1662184"/>
        </a:xfrm>
        <a:prstGeom prst="rect">
          <a:avLst/>
        </a:prstGeom>
      </xdr:spPr>
    </xdr:pic>
    <xdr:clientData/>
  </xdr:twoCellAnchor>
  <xdr:twoCellAnchor editAs="oneCell">
    <xdr:from>
      <xdr:col>2</xdr:col>
      <xdr:colOff>71438</xdr:colOff>
      <xdr:row>89</xdr:row>
      <xdr:rowOff>35718</xdr:rowOff>
    </xdr:from>
    <xdr:to>
      <xdr:col>2</xdr:col>
      <xdr:colOff>1928812</xdr:colOff>
      <xdr:row>89</xdr:row>
      <xdr:rowOff>2195366</xdr:rowOff>
    </xdr:to>
    <xdr:pic>
      <xdr:nvPicPr>
        <xdr:cNvPr id="9" name="Picture 8">
          <a:extLst>
            <a:ext uri="{FF2B5EF4-FFF2-40B4-BE49-F238E27FC236}">
              <a16:creationId xmlns:a16="http://schemas.microsoft.com/office/drawing/2014/main" id="{B3827100-880C-46C0-985E-042E6FCFE2BC}"/>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62063" y="45155643"/>
          <a:ext cx="1857374" cy="2159648"/>
        </a:xfrm>
        <a:prstGeom prst="rect">
          <a:avLst/>
        </a:prstGeom>
      </xdr:spPr>
    </xdr:pic>
    <xdr:clientData/>
  </xdr:twoCellAnchor>
  <xdr:twoCellAnchor editAs="oneCell">
    <xdr:from>
      <xdr:col>2</xdr:col>
      <xdr:colOff>2297906</xdr:colOff>
      <xdr:row>89</xdr:row>
      <xdr:rowOff>47624</xdr:rowOff>
    </xdr:from>
    <xdr:to>
      <xdr:col>2</xdr:col>
      <xdr:colOff>4262437</xdr:colOff>
      <xdr:row>89</xdr:row>
      <xdr:rowOff>2195657</xdr:rowOff>
    </xdr:to>
    <xdr:pic>
      <xdr:nvPicPr>
        <xdr:cNvPr id="10" name="Picture 9">
          <a:extLst>
            <a:ext uri="{FF2B5EF4-FFF2-40B4-BE49-F238E27FC236}">
              <a16:creationId xmlns:a16="http://schemas.microsoft.com/office/drawing/2014/main" id="{64BF57FD-097B-4FAE-8FB6-27297BF4DEF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488531" y="45167549"/>
          <a:ext cx="1964531" cy="2148033"/>
        </a:xfrm>
        <a:prstGeom prst="rect">
          <a:avLst/>
        </a:prstGeom>
      </xdr:spPr>
    </xdr:pic>
    <xdr:clientData/>
  </xdr:twoCellAnchor>
  <xdr:twoCellAnchor editAs="oneCell">
    <xdr:from>
      <xdr:col>2</xdr:col>
      <xdr:colOff>54427</xdr:colOff>
      <xdr:row>301</xdr:row>
      <xdr:rowOff>68036</xdr:rowOff>
    </xdr:from>
    <xdr:to>
      <xdr:col>2</xdr:col>
      <xdr:colOff>1292678</xdr:colOff>
      <xdr:row>301</xdr:row>
      <xdr:rowOff>1890237</xdr:rowOff>
    </xdr:to>
    <xdr:pic>
      <xdr:nvPicPr>
        <xdr:cNvPr id="11" name="Picture 10">
          <a:extLst>
            <a:ext uri="{FF2B5EF4-FFF2-40B4-BE49-F238E27FC236}">
              <a16:creationId xmlns:a16="http://schemas.microsoft.com/office/drawing/2014/main" id="{BCBB7908-CEF4-4433-9ACB-1D0D18F5E2B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45052" y="198588086"/>
          <a:ext cx="1238251" cy="1822201"/>
        </a:xfrm>
        <a:prstGeom prst="rect">
          <a:avLst/>
        </a:prstGeom>
      </xdr:spPr>
    </xdr:pic>
    <xdr:clientData/>
  </xdr:twoCellAnchor>
  <xdr:twoCellAnchor editAs="oneCell">
    <xdr:from>
      <xdr:col>2</xdr:col>
      <xdr:colOff>63501</xdr:colOff>
      <xdr:row>141</xdr:row>
      <xdr:rowOff>92364</xdr:rowOff>
    </xdr:from>
    <xdr:to>
      <xdr:col>2</xdr:col>
      <xdr:colOff>4118428</xdr:colOff>
      <xdr:row>141</xdr:row>
      <xdr:rowOff>1743363</xdr:rowOff>
    </xdr:to>
    <xdr:pic>
      <xdr:nvPicPr>
        <xdr:cNvPr id="12" name="Picture 11">
          <a:extLst>
            <a:ext uri="{FF2B5EF4-FFF2-40B4-BE49-F238E27FC236}">
              <a16:creationId xmlns:a16="http://schemas.microsoft.com/office/drawing/2014/main" id="{587BE3E9-076C-4D19-AE58-42A31B2AD63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54126" y="75558939"/>
          <a:ext cx="4054927" cy="165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4242956</xdr:colOff>
      <xdr:row>141</xdr:row>
      <xdr:rowOff>115454</xdr:rowOff>
    </xdr:from>
    <xdr:to>
      <xdr:col>3</xdr:col>
      <xdr:colOff>4329</xdr:colOff>
      <xdr:row>141</xdr:row>
      <xdr:rowOff>1801091</xdr:rowOff>
    </xdr:to>
    <xdr:pic>
      <xdr:nvPicPr>
        <xdr:cNvPr id="13" name="Picture 12">
          <a:extLst>
            <a:ext uri="{FF2B5EF4-FFF2-40B4-BE49-F238E27FC236}">
              <a16:creationId xmlns:a16="http://schemas.microsoft.com/office/drawing/2014/main" id="{D711E6EF-4376-4DDE-9696-7B2F0B2077B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33581" y="75582029"/>
          <a:ext cx="1104898" cy="1685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160</xdr:row>
      <xdr:rowOff>69272</xdr:rowOff>
    </xdr:from>
    <xdr:to>
      <xdr:col>2</xdr:col>
      <xdr:colOff>3984963</xdr:colOff>
      <xdr:row>160</xdr:row>
      <xdr:rowOff>1812223</xdr:rowOff>
    </xdr:to>
    <xdr:pic>
      <xdr:nvPicPr>
        <xdr:cNvPr id="14" name="Picture 13">
          <a:extLst>
            <a:ext uri="{FF2B5EF4-FFF2-40B4-BE49-F238E27FC236}">
              <a16:creationId xmlns:a16="http://schemas.microsoft.com/office/drawing/2014/main" id="{83BD3CDE-5D2F-409C-ADD7-6E84C6EC04A5}"/>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277216" y="86632472"/>
          <a:ext cx="3898372" cy="1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165</xdr:row>
      <xdr:rowOff>51955</xdr:rowOff>
    </xdr:from>
    <xdr:to>
      <xdr:col>2</xdr:col>
      <xdr:colOff>3082637</xdr:colOff>
      <xdr:row>165</xdr:row>
      <xdr:rowOff>1408545</xdr:rowOff>
    </xdr:to>
    <xdr:pic>
      <xdr:nvPicPr>
        <xdr:cNvPr id="15" name="Picture 14">
          <a:extLst>
            <a:ext uri="{FF2B5EF4-FFF2-40B4-BE49-F238E27FC236}">
              <a16:creationId xmlns:a16="http://schemas.microsoft.com/office/drawing/2014/main" id="{51FCD864-3D65-4F14-B8E2-011D1D054BA6}"/>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259898" y="90034630"/>
          <a:ext cx="3013364" cy="1356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169</xdr:row>
      <xdr:rowOff>51954</xdr:rowOff>
    </xdr:from>
    <xdr:to>
      <xdr:col>2</xdr:col>
      <xdr:colOff>1939637</xdr:colOff>
      <xdr:row>169</xdr:row>
      <xdr:rowOff>1514613</xdr:rowOff>
    </xdr:to>
    <xdr:pic>
      <xdr:nvPicPr>
        <xdr:cNvPr id="16" name="Picture 15">
          <a:extLst>
            <a:ext uri="{FF2B5EF4-FFF2-40B4-BE49-F238E27FC236}">
              <a16:creationId xmlns:a16="http://schemas.microsoft.com/office/drawing/2014/main" id="{FF48D8EC-F862-441B-9631-AC00F2FE302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77216" y="92615904"/>
          <a:ext cx="1853046" cy="1462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173</xdr:row>
      <xdr:rowOff>51129</xdr:rowOff>
    </xdr:from>
    <xdr:to>
      <xdr:col>2</xdr:col>
      <xdr:colOff>2806371</xdr:colOff>
      <xdr:row>173</xdr:row>
      <xdr:rowOff>1151734</xdr:rowOff>
    </xdr:to>
    <xdr:pic>
      <xdr:nvPicPr>
        <xdr:cNvPr id="17" name="Picture 16">
          <a:extLst>
            <a:ext uri="{FF2B5EF4-FFF2-40B4-BE49-F238E27FC236}">
              <a16:creationId xmlns:a16="http://schemas.microsoft.com/office/drawing/2014/main" id="{DBB535DA-D7DE-48C6-9E98-DEF071B2FC7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95359" y="95901204"/>
          <a:ext cx="2701637" cy="1100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213</xdr:row>
      <xdr:rowOff>51955</xdr:rowOff>
    </xdr:from>
    <xdr:to>
      <xdr:col>2</xdr:col>
      <xdr:colOff>1073728</xdr:colOff>
      <xdr:row>213</xdr:row>
      <xdr:rowOff>1275724</xdr:rowOff>
    </xdr:to>
    <xdr:pic>
      <xdr:nvPicPr>
        <xdr:cNvPr id="18" name="Picture 17">
          <a:extLst>
            <a:ext uri="{FF2B5EF4-FFF2-40B4-BE49-F238E27FC236}">
              <a16:creationId xmlns:a16="http://schemas.microsoft.com/office/drawing/2014/main" id="{E53A05EB-CF8B-40D9-993F-A83900FBF81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42580" y="131735080"/>
          <a:ext cx="1021773" cy="122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108</xdr:row>
      <xdr:rowOff>54429</xdr:rowOff>
    </xdr:from>
    <xdr:to>
      <xdr:col>2</xdr:col>
      <xdr:colOff>2340428</xdr:colOff>
      <xdr:row>108</xdr:row>
      <xdr:rowOff>1458440</xdr:rowOff>
    </xdr:to>
    <xdr:pic>
      <xdr:nvPicPr>
        <xdr:cNvPr id="19" name="Picture 18">
          <a:extLst>
            <a:ext uri="{FF2B5EF4-FFF2-40B4-BE49-F238E27FC236}">
              <a16:creationId xmlns:a16="http://schemas.microsoft.com/office/drawing/2014/main" id="{EB9A9955-2B19-4927-AB86-F22FAB3F4F78}"/>
            </a:ext>
          </a:extLst>
        </xdr:cNvPr>
        <xdr:cNvPicPr>
          <a:picLocks noChangeAspect="1"/>
        </xdr:cNvPicPr>
      </xdr:nvPicPr>
      <xdr:blipFill rotWithShape="1">
        <a:blip xmlns:r="http://schemas.openxmlformats.org/officeDocument/2006/relationships" r:embed="rId18"/>
        <a:srcRect r="15152" b="8993"/>
        <a:stretch/>
      </xdr:blipFill>
      <xdr:spPr>
        <a:xfrm>
          <a:off x="1245054" y="58576029"/>
          <a:ext cx="2285999" cy="1404011"/>
        </a:xfrm>
        <a:prstGeom prst="rect">
          <a:avLst/>
        </a:prstGeom>
      </xdr:spPr>
    </xdr:pic>
    <xdr:clientData/>
  </xdr:twoCellAnchor>
  <xdr:twoCellAnchor editAs="oneCell">
    <xdr:from>
      <xdr:col>2</xdr:col>
      <xdr:colOff>54429</xdr:colOff>
      <xdr:row>285</xdr:row>
      <xdr:rowOff>27215</xdr:rowOff>
    </xdr:from>
    <xdr:to>
      <xdr:col>2</xdr:col>
      <xdr:colOff>2313214</xdr:colOff>
      <xdr:row>285</xdr:row>
      <xdr:rowOff>1163162</xdr:rowOff>
    </xdr:to>
    <xdr:pic>
      <xdr:nvPicPr>
        <xdr:cNvPr id="20" name="Picture 19">
          <a:extLst>
            <a:ext uri="{FF2B5EF4-FFF2-40B4-BE49-F238E27FC236}">
              <a16:creationId xmlns:a16="http://schemas.microsoft.com/office/drawing/2014/main" id="{A94E2E2D-B83F-41B5-B11B-FE77BA1692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45054" y="186279065"/>
          <a:ext cx="2258785" cy="113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345</xdr:row>
      <xdr:rowOff>162761</xdr:rowOff>
    </xdr:from>
    <xdr:to>
      <xdr:col>2</xdr:col>
      <xdr:colOff>3968812</xdr:colOff>
      <xdr:row>345</xdr:row>
      <xdr:rowOff>1039388</xdr:rowOff>
    </xdr:to>
    <xdr:pic>
      <xdr:nvPicPr>
        <xdr:cNvPr id="21" name="Picture 20">
          <a:extLst>
            <a:ext uri="{FF2B5EF4-FFF2-40B4-BE49-F238E27FC236}">
              <a16:creationId xmlns:a16="http://schemas.microsoft.com/office/drawing/2014/main" id="{132CFCBE-C48F-4489-A152-85116C95CC3A}"/>
            </a:ext>
          </a:extLst>
        </xdr:cNvPr>
        <xdr:cNvPicPr>
          <a:picLocks noChangeAspect="1"/>
        </xdr:cNvPicPr>
      </xdr:nvPicPr>
      <xdr:blipFill>
        <a:blip xmlns:r="http://schemas.openxmlformats.org/officeDocument/2006/relationships" r:embed="rId20" cstate="print"/>
        <a:stretch>
          <a:fillRect/>
        </a:stretch>
      </xdr:blipFill>
      <xdr:spPr>
        <a:xfrm rot="5400000">
          <a:off x="4013739" y="240638066"/>
          <a:ext cx="876627" cy="1414768"/>
        </a:xfrm>
        <a:prstGeom prst="rect">
          <a:avLst/>
        </a:prstGeom>
      </xdr:spPr>
    </xdr:pic>
    <xdr:clientData/>
  </xdr:twoCellAnchor>
  <xdr:twoCellAnchor editAs="oneCell">
    <xdr:from>
      <xdr:col>2</xdr:col>
      <xdr:colOff>157359</xdr:colOff>
      <xdr:row>345</xdr:row>
      <xdr:rowOff>235065</xdr:rowOff>
    </xdr:from>
    <xdr:to>
      <xdr:col>2</xdr:col>
      <xdr:colOff>1891151</xdr:colOff>
      <xdr:row>345</xdr:row>
      <xdr:rowOff>1282961</xdr:rowOff>
    </xdr:to>
    <xdr:pic>
      <xdr:nvPicPr>
        <xdr:cNvPr id="22" name="Picture 21">
          <a:extLst>
            <a:ext uri="{FF2B5EF4-FFF2-40B4-BE49-F238E27FC236}">
              <a16:creationId xmlns:a16="http://schemas.microsoft.com/office/drawing/2014/main" id="{0B77F472-82DA-4D9D-8499-142C0C939C9F}"/>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347984" y="240979440"/>
          <a:ext cx="1733792" cy="1047896"/>
        </a:xfrm>
        <a:prstGeom prst="rect">
          <a:avLst/>
        </a:prstGeom>
      </xdr:spPr>
    </xdr:pic>
    <xdr:clientData/>
  </xdr:twoCellAnchor>
  <xdr:twoCellAnchor editAs="oneCell">
    <xdr:from>
      <xdr:col>2</xdr:col>
      <xdr:colOff>30749</xdr:colOff>
      <xdr:row>347</xdr:row>
      <xdr:rowOff>54310</xdr:rowOff>
    </xdr:from>
    <xdr:to>
      <xdr:col>2</xdr:col>
      <xdr:colOff>1652280</xdr:colOff>
      <xdr:row>347</xdr:row>
      <xdr:rowOff>1250949</xdr:rowOff>
    </xdr:to>
    <xdr:pic>
      <xdr:nvPicPr>
        <xdr:cNvPr id="23" name="Picture 22">
          <a:extLst>
            <a:ext uri="{FF2B5EF4-FFF2-40B4-BE49-F238E27FC236}">
              <a16:creationId xmlns:a16="http://schemas.microsoft.com/office/drawing/2014/main" id="{53BDE7A1-96DF-4679-A072-B4AC4125C64B}"/>
            </a:ext>
          </a:extLst>
        </xdr:cNvPr>
        <xdr:cNvPicPr>
          <a:picLocks noChangeAspect="1"/>
        </xdr:cNvPicPr>
      </xdr:nvPicPr>
      <xdr:blipFill>
        <a:blip xmlns:r="http://schemas.openxmlformats.org/officeDocument/2006/relationships" r:embed="rId22" cstate="print"/>
        <a:stretch>
          <a:fillRect/>
        </a:stretch>
      </xdr:blipFill>
      <xdr:spPr>
        <a:xfrm>
          <a:off x="1221374" y="242703685"/>
          <a:ext cx="1621531" cy="1196639"/>
        </a:xfrm>
        <a:prstGeom prst="rect">
          <a:avLst/>
        </a:prstGeom>
      </xdr:spPr>
    </xdr:pic>
    <xdr:clientData/>
  </xdr:twoCellAnchor>
  <xdr:twoCellAnchor editAs="oneCell">
    <xdr:from>
      <xdr:col>2</xdr:col>
      <xdr:colOff>1784405</xdr:colOff>
      <xdr:row>347</xdr:row>
      <xdr:rowOff>71973</xdr:rowOff>
    </xdr:from>
    <xdr:to>
      <xdr:col>2</xdr:col>
      <xdr:colOff>2610685</xdr:colOff>
      <xdr:row>347</xdr:row>
      <xdr:rowOff>1384300</xdr:rowOff>
    </xdr:to>
    <xdr:pic>
      <xdr:nvPicPr>
        <xdr:cNvPr id="24" name="Picture 23">
          <a:extLst>
            <a:ext uri="{FF2B5EF4-FFF2-40B4-BE49-F238E27FC236}">
              <a16:creationId xmlns:a16="http://schemas.microsoft.com/office/drawing/2014/main" id="{5BD74D58-D273-4642-B09E-619654DC978D}"/>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2975030" y="242721348"/>
          <a:ext cx="826280" cy="1312327"/>
        </a:xfrm>
        <a:prstGeom prst="rect">
          <a:avLst/>
        </a:prstGeom>
      </xdr:spPr>
    </xdr:pic>
    <xdr:clientData/>
  </xdr:twoCellAnchor>
  <xdr:twoCellAnchor editAs="oneCell">
    <xdr:from>
      <xdr:col>2</xdr:col>
      <xdr:colOff>72637</xdr:colOff>
      <xdr:row>349</xdr:row>
      <xdr:rowOff>144825</xdr:rowOff>
    </xdr:from>
    <xdr:to>
      <xdr:col>2</xdr:col>
      <xdr:colOff>868875</xdr:colOff>
      <xdr:row>349</xdr:row>
      <xdr:rowOff>698500</xdr:rowOff>
    </xdr:to>
    <xdr:pic>
      <xdr:nvPicPr>
        <xdr:cNvPr id="25" name="Picture 24">
          <a:extLst>
            <a:ext uri="{FF2B5EF4-FFF2-40B4-BE49-F238E27FC236}">
              <a16:creationId xmlns:a16="http://schemas.microsoft.com/office/drawing/2014/main" id="{E2551A48-11C4-428B-9235-44ADDA75D5F0}"/>
            </a:ext>
          </a:extLst>
        </xdr:cNvPr>
        <xdr:cNvPicPr>
          <a:picLocks noChangeAspect="1"/>
        </xdr:cNvPicPr>
      </xdr:nvPicPr>
      <xdr:blipFill>
        <a:blip xmlns:r="http://schemas.openxmlformats.org/officeDocument/2006/relationships" r:embed="rId24" cstate="print"/>
        <a:stretch>
          <a:fillRect/>
        </a:stretch>
      </xdr:blipFill>
      <xdr:spPr>
        <a:xfrm>
          <a:off x="1263262" y="244889700"/>
          <a:ext cx="796238" cy="553675"/>
        </a:xfrm>
        <a:prstGeom prst="rect">
          <a:avLst/>
        </a:prstGeom>
      </xdr:spPr>
    </xdr:pic>
    <xdr:clientData/>
  </xdr:twoCellAnchor>
  <xdr:twoCellAnchor editAs="oneCell">
    <xdr:from>
      <xdr:col>2</xdr:col>
      <xdr:colOff>1091978</xdr:colOff>
      <xdr:row>349</xdr:row>
      <xdr:rowOff>133685</xdr:rowOff>
    </xdr:from>
    <xdr:to>
      <xdr:col>2</xdr:col>
      <xdr:colOff>2959139</xdr:colOff>
      <xdr:row>349</xdr:row>
      <xdr:rowOff>1286371</xdr:rowOff>
    </xdr:to>
    <xdr:pic>
      <xdr:nvPicPr>
        <xdr:cNvPr id="26" name="Picture 25">
          <a:extLst>
            <a:ext uri="{FF2B5EF4-FFF2-40B4-BE49-F238E27FC236}">
              <a16:creationId xmlns:a16="http://schemas.microsoft.com/office/drawing/2014/main" id="{F0713C93-AC22-4B30-BA4D-053610C43C74}"/>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282603" y="244878560"/>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351</xdr:row>
      <xdr:rowOff>131902</xdr:rowOff>
    </xdr:from>
    <xdr:to>
      <xdr:col>2</xdr:col>
      <xdr:colOff>1655768</xdr:colOff>
      <xdr:row>351</xdr:row>
      <xdr:rowOff>1217904</xdr:rowOff>
    </xdr:to>
    <xdr:pic>
      <xdr:nvPicPr>
        <xdr:cNvPr id="27" name="Picture 26">
          <a:extLst>
            <a:ext uri="{FF2B5EF4-FFF2-40B4-BE49-F238E27FC236}">
              <a16:creationId xmlns:a16="http://schemas.microsoft.com/office/drawing/2014/main" id="{49796B7B-E8D2-4801-BE65-AD518EB2B8B6}"/>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07917" y="247353277"/>
          <a:ext cx="1438476" cy="1086002"/>
        </a:xfrm>
        <a:prstGeom prst="rect">
          <a:avLst/>
        </a:prstGeom>
      </xdr:spPr>
    </xdr:pic>
    <xdr:clientData/>
  </xdr:twoCellAnchor>
  <xdr:twoCellAnchor editAs="oneCell">
    <xdr:from>
      <xdr:col>2</xdr:col>
      <xdr:colOff>1798055</xdr:colOff>
      <xdr:row>351</xdr:row>
      <xdr:rowOff>133684</xdr:rowOff>
    </xdr:from>
    <xdr:to>
      <xdr:col>2</xdr:col>
      <xdr:colOff>3303215</xdr:colOff>
      <xdr:row>351</xdr:row>
      <xdr:rowOff>1210159</xdr:rowOff>
    </xdr:to>
    <xdr:pic>
      <xdr:nvPicPr>
        <xdr:cNvPr id="28" name="Picture 27">
          <a:extLst>
            <a:ext uri="{FF2B5EF4-FFF2-40B4-BE49-F238E27FC236}">
              <a16:creationId xmlns:a16="http://schemas.microsoft.com/office/drawing/2014/main" id="{E78BA18B-5580-4E27-AB35-EEBE1C17E07D}"/>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988680" y="247355059"/>
          <a:ext cx="1505160" cy="1076475"/>
        </a:xfrm>
        <a:prstGeom prst="rect">
          <a:avLst/>
        </a:prstGeom>
      </xdr:spPr>
    </xdr:pic>
    <xdr:clientData/>
  </xdr:twoCellAnchor>
  <xdr:twoCellAnchor editAs="oneCell">
    <xdr:from>
      <xdr:col>2</xdr:col>
      <xdr:colOff>118145</xdr:colOff>
      <xdr:row>353</xdr:row>
      <xdr:rowOff>33422</xdr:rowOff>
    </xdr:from>
    <xdr:to>
      <xdr:col>2</xdr:col>
      <xdr:colOff>1420091</xdr:colOff>
      <xdr:row>353</xdr:row>
      <xdr:rowOff>1233740</xdr:rowOff>
    </xdr:to>
    <xdr:pic>
      <xdr:nvPicPr>
        <xdr:cNvPr id="29" name="Picture 28">
          <a:extLst>
            <a:ext uri="{FF2B5EF4-FFF2-40B4-BE49-F238E27FC236}">
              <a16:creationId xmlns:a16="http://schemas.microsoft.com/office/drawing/2014/main" id="{CC86C3AC-A45C-42D4-9583-46BB851B99D6}"/>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08770" y="249731297"/>
          <a:ext cx="1301946" cy="1200318"/>
        </a:xfrm>
        <a:prstGeom prst="rect">
          <a:avLst/>
        </a:prstGeom>
      </xdr:spPr>
    </xdr:pic>
    <xdr:clientData/>
  </xdr:twoCellAnchor>
  <xdr:twoCellAnchor editAs="oneCell">
    <xdr:from>
      <xdr:col>2</xdr:col>
      <xdr:colOff>18716</xdr:colOff>
      <xdr:row>355</xdr:row>
      <xdr:rowOff>33419</xdr:rowOff>
    </xdr:from>
    <xdr:to>
      <xdr:col>2</xdr:col>
      <xdr:colOff>1564770</xdr:colOff>
      <xdr:row>355</xdr:row>
      <xdr:rowOff>1058333</xdr:rowOff>
    </xdr:to>
    <xdr:pic>
      <xdr:nvPicPr>
        <xdr:cNvPr id="30" name="Picture 29">
          <a:extLst>
            <a:ext uri="{FF2B5EF4-FFF2-40B4-BE49-F238E27FC236}">
              <a16:creationId xmlns:a16="http://schemas.microsoft.com/office/drawing/2014/main" id="{D4978900-6D73-4002-91B4-803AF0484BF5}"/>
            </a:ext>
          </a:extLst>
        </xdr:cNvPr>
        <xdr:cNvPicPr>
          <a:picLocks noChangeAspect="1"/>
        </xdr:cNvPicPr>
      </xdr:nvPicPr>
      <xdr:blipFill>
        <a:blip xmlns:r="http://schemas.openxmlformats.org/officeDocument/2006/relationships" r:embed="rId30" cstate="print"/>
        <a:stretch>
          <a:fillRect/>
        </a:stretch>
      </xdr:blipFill>
      <xdr:spPr>
        <a:xfrm>
          <a:off x="1209341" y="252836444"/>
          <a:ext cx="1546054" cy="1024914"/>
        </a:xfrm>
        <a:prstGeom prst="rect">
          <a:avLst/>
        </a:prstGeom>
      </xdr:spPr>
    </xdr:pic>
    <xdr:clientData/>
  </xdr:twoCellAnchor>
  <xdr:twoCellAnchor editAs="oneCell">
    <xdr:from>
      <xdr:col>2</xdr:col>
      <xdr:colOff>84111</xdr:colOff>
      <xdr:row>357</xdr:row>
      <xdr:rowOff>69690</xdr:rowOff>
    </xdr:from>
    <xdr:to>
      <xdr:col>2</xdr:col>
      <xdr:colOff>1951272</xdr:colOff>
      <xdr:row>358</xdr:row>
      <xdr:rowOff>3218</xdr:rowOff>
    </xdr:to>
    <xdr:pic>
      <xdr:nvPicPr>
        <xdr:cNvPr id="31" name="Picture 30">
          <a:extLst>
            <a:ext uri="{FF2B5EF4-FFF2-40B4-BE49-F238E27FC236}">
              <a16:creationId xmlns:a16="http://schemas.microsoft.com/office/drawing/2014/main" id="{2D229782-D2E5-40AE-BF95-18879BA42B33}"/>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274736" y="255539715"/>
          <a:ext cx="1867161" cy="1457528"/>
        </a:xfrm>
        <a:prstGeom prst="rect">
          <a:avLst/>
        </a:prstGeom>
      </xdr:spPr>
    </xdr:pic>
    <xdr:clientData/>
  </xdr:twoCellAnchor>
  <xdr:twoCellAnchor editAs="oneCell">
    <xdr:from>
      <xdr:col>2</xdr:col>
      <xdr:colOff>2159224</xdr:colOff>
      <xdr:row>359</xdr:row>
      <xdr:rowOff>121812</xdr:rowOff>
    </xdr:from>
    <xdr:to>
      <xdr:col>2</xdr:col>
      <xdr:colOff>4016858</xdr:colOff>
      <xdr:row>359</xdr:row>
      <xdr:rowOff>1284024</xdr:rowOff>
    </xdr:to>
    <xdr:pic>
      <xdr:nvPicPr>
        <xdr:cNvPr id="32" name="Picture 31">
          <a:extLst>
            <a:ext uri="{FF2B5EF4-FFF2-40B4-BE49-F238E27FC236}">
              <a16:creationId xmlns:a16="http://schemas.microsoft.com/office/drawing/2014/main" id="{E4C835C5-46C9-4FEC-8C4B-4F261E9C54DE}"/>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349849" y="258830337"/>
          <a:ext cx="1857634" cy="1162212"/>
        </a:xfrm>
        <a:prstGeom prst="rect">
          <a:avLst/>
        </a:prstGeom>
      </xdr:spPr>
    </xdr:pic>
    <xdr:clientData/>
  </xdr:twoCellAnchor>
  <xdr:twoCellAnchor editAs="oneCell">
    <xdr:from>
      <xdr:col>2</xdr:col>
      <xdr:colOff>120094</xdr:colOff>
      <xdr:row>359</xdr:row>
      <xdr:rowOff>116085</xdr:rowOff>
    </xdr:from>
    <xdr:to>
      <xdr:col>2</xdr:col>
      <xdr:colOff>1253727</xdr:colOff>
      <xdr:row>359</xdr:row>
      <xdr:rowOff>1287824</xdr:rowOff>
    </xdr:to>
    <xdr:pic>
      <xdr:nvPicPr>
        <xdr:cNvPr id="33" name="Picture 32">
          <a:extLst>
            <a:ext uri="{FF2B5EF4-FFF2-40B4-BE49-F238E27FC236}">
              <a16:creationId xmlns:a16="http://schemas.microsoft.com/office/drawing/2014/main" id="{3B3FE5AA-E601-42A7-B7A2-710C9385CD1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10719" y="258824610"/>
          <a:ext cx="1133633" cy="1171739"/>
        </a:xfrm>
        <a:prstGeom prst="rect">
          <a:avLst/>
        </a:prstGeom>
      </xdr:spPr>
    </xdr:pic>
    <xdr:clientData/>
  </xdr:twoCellAnchor>
  <xdr:twoCellAnchor editAs="oneCell">
    <xdr:from>
      <xdr:col>2</xdr:col>
      <xdr:colOff>95250</xdr:colOff>
      <xdr:row>311</xdr:row>
      <xdr:rowOff>74385</xdr:rowOff>
    </xdr:from>
    <xdr:to>
      <xdr:col>2</xdr:col>
      <xdr:colOff>1781410</xdr:colOff>
      <xdr:row>311</xdr:row>
      <xdr:rowOff>1249592</xdr:rowOff>
    </xdr:to>
    <xdr:pic>
      <xdr:nvPicPr>
        <xdr:cNvPr id="34" name="Picture 33">
          <a:extLst>
            <a:ext uri="{FF2B5EF4-FFF2-40B4-BE49-F238E27FC236}">
              <a16:creationId xmlns:a16="http://schemas.microsoft.com/office/drawing/2014/main" id="{29086A79-BFCF-4465-A82B-08A816DA979C}"/>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85875" y="207081210"/>
          <a:ext cx="1686160" cy="1175207"/>
        </a:xfrm>
        <a:prstGeom prst="rect">
          <a:avLst/>
        </a:prstGeom>
      </xdr:spPr>
    </xdr:pic>
    <xdr:clientData/>
  </xdr:twoCellAnchor>
  <xdr:twoCellAnchor editAs="oneCell">
    <xdr:from>
      <xdr:col>2</xdr:col>
      <xdr:colOff>146273</xdr:colOff>
      <xdr:row>328</xdr:row>
      <xdr:rowOff>102331</xdr:rowOff>
    </xdr:from>
    <xdr:to>
      <xdr:col>2</xdr:col>
      <xdr:colOff>1994381</xdr:colOff>
      <xdr:row>328</xdr:row>
      <xdr:rowOff>1140701</xdr:rowOff>
    </xdr:to>
    <xdr:pic>
      <xdr:nvPicPr>
        <xdr:cNvPr id="35" name="Picture 34">
          <a:extLst>
            <a:ext uri="{FF2B5EF4-FFF2-40B4-BE49-F238E27FC236}">
              <a16:creationId xmlns:a16="http://schemas.microsoft.com/office/drawing/2014/main" id="{91623423-9C55-48F8-B55C-95F6DE2FB897}"/>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36898" y="227178331"/>
          <a:ext cx="1848108" cy="1038370"/>
        </a:xfrm>
        <a:prstGeom prst="rect">
          <a:avLst/>
        </a:prstGeom>
      </xdr:spPr>
    </xdr:pic>
    <xdr:clientData/>
  </xdr:twoCellAnchor>
  <xdr:twoCellAnchor editAs="oneCell">
    <xdr:from>
      <xdr:col>2</xdr:col>
      <xdr:colOff>128337</xdr:colOff>
      <xdr:row>330</xdr:row>
      <xdr:rowOff>256062</xdr:rowOff>
    </xdr:from>
    <xdr:to>
      <xdr:col>2</xdr:col>
      <xdr:colOff>1376286</xdr:colOff>
      <xdr:row>331</xdr:row>
      <xdr:rowOff>4808</xdr:rowOff>
    </xdr:to>
    <xdr:pic>
      <xdr:nvPicPr>
        <xdr:cNvPr id="36" name="Picture 35">
          <a:extLst>
            <a:ext uri="{FF2B5EF4-FFF2-40B4-BE49-F238E27FC236}">
              <a16:creationId xmlns:a16="http://schemas.microsoft.com/office/drawing/2014/main" id="{D3365188-603F-4F63-BA01-F84CA38B36B5}"/>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18962" y="229579962"/>
          <a:ext cx="1247949" cy="1072721"/>
        </a:xfrm>
        <a:prstGeom prst="rect">
          <a:avLst/>
        </a:prstGeom>
      </xdr:spPr>
    </xdr:pic>
    <xdr:clientData/>
  </xdr:twoCellAnchor>
  <xdr:twoCellAnchor editAs="oneCell">
    <xdr:from>
      <xdr:col>2</xdr:col>
      <xdr:colOff>43964</xdr:colOff>
      <xdr:row>316</xdr:row>
      <xdr:rowOff>66533</xdr:rowOff>
    </xdr:from>
    <xdr:to>
      <xdr:col>2</xdr:col>
      <xdr:colOff>1939704</xdr:colOff>
      <xdr:row>316</xdr:row>
      <xdr:rowOff>1329496</xdr:rowOff>
    </xdr:to>
    <xdr:pic>
      <xdr:nvPicPr>
        <xdr:cNvPr id="37" name="Picture 36">
          <a:extLst>
            <a:ext uri="{FF2B5EF4-FFF2-40B4-BE49-F238E27FC236}">
              <a16:creationId xmlns:a16="http://schemas.microsoft.com/office/drawing/2014/main" id="{713EDB3A-2349-4BEE-9DAB-3884216CBBA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34589" y="209387933"/>
          <a:ext cx="1895740" cy="1262963"/>
        </a:xfrm>
        <a:prstGeom prst="rect">
          <a:avLst/>
        </a:prstGeom>
      </xdr:spPr>
    </xdr:pic>
    <xdr:clientData/>
  </xdr:twoCellAnchor>
  <xdr:twoCellAnchor editAs="oneCell">
    <xdr:from>
      <xdr:col>2</xdr:col>
      <xdr:colOff>64724</xdr:colOff>
      <xdr:row>318</xdr:row>
      <xdr:rowOff>67300</xdr:rowOff>
    </xdr:from>
    <xdr:to>
      <xdr:col>2</xdr:col>
      <xdr:colOff>969725</xdr:colOff>
      <xdr:row>318</xdr:row>
      <xdr:rowOff>1322472</xdr:rowOff>
    </xdr:to>
    <xdr:pic>
      <xdr:nvPicPr>
        <xdr:cNvPr id="38" name="Picture 37">
          <a:extLst>
            <a:ext uri="{FF2B5EF4-FFF2-40B4-BE49-F238E27FC236}">
              <a16:creationId xmlns:a16="http://schemas.microsoft.com/office/drawing/2014/main" id="{53C7DF37-3EA4-48D5-8287-6C8283C1E7EA}"/>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255349" y="211322275"/>
          <a:ext cx="905001" cy="1255172"/>
        </a:xfrm>
        <a:prstGeom prst="rect">
          <a:avLst/>
        </a:prstGeom>
      </xdr:spPr>
    </xdr:pic>
    <xdr:clientData/>
  </xdr:twoCellAnchor>
  <xdr:twoCellAnchor editAs="oneCell">
    <xdr:from>
      <xdr:col>2</xdr:col>
      <xdr:colOff>142875</xdr:colOff>
      <xdr:row>320</xdr:row>
      <xdr:rowOff>122544</xdr:rowOff>
    </xdr:from>
    <xdr:to>
      <xdr:col>2</xdr:col>
      <xdr:colOff>1209824</xdr:colOff>
      <xdr:row>321</xdr:row>
      <xdr:rowOff>7276</xdr:rowOff>
    </xdr:to>
    <xdr:pic>
      <xdr:nvPicPr>
        <xdr:cNvPr id="39" name="Picture 38">
          <a:extLst>
            <a:ext uri="{FF2B5EF4-FFF2-40B4-BE49-F238E27FC236}">
              <a16:creationId xmlns:a16="http://schemas.microsoft.com/office/drawing/2014/main" id="{64AA6FA7-E80F-4C2B-B005-CAEC402F605F}"/>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33500" y="214520769"/>
          <a:ext cx="1066949" cy="1303957"/>
        </a:xfrm>
        <a:prstGeom prst="rect">
          <a:avLst/>
        </a:prstGeom>
      </xdr:spPr>
    </xdr:pic>
    <xdr:clientData/>
  </xdr:twoCellAnchor>
  <xdr:twoCellAnchor editAs="oneCell">
    <xdr:from>
      <xdr:col>2</xdr:col>
      <xdr:colOff>268649</xdr:colOff>
      <xdr:row>326</xdr:row>
      <xdr:rowOff>169836</xdr:rowOff>
    </xdr:from>
    <xdr:to>
      <xdr:col>2</xdr:col>
      <xdr:colOff>1307019</xdr:colOff>
      <xdr:row>326</xdr:row>
      <xdr:rowOff>1589259</xdr:rowOff>
    </xdr:to>
    <xdr:pic>
      <xdr:nvPicPr>
        <xdr:cNvPr id="40" name="Picture 39">
          <a:extLst>
            <a:ext uri="{FF2B5EF4-FFF2-40B4-BE49-F238E27FC236}">
              <a16:creationId xmlns:a16="http://schemas.microsoft.com/office/drawing/2014/main" id="{424ADEE9-8641-4BDD-B69B-43F178C3767E}"/>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459274" y="224197836"/>
          <a:ext cx="1038370" cy="1419423"/>
        </a:xfrm>
        <a:prstGeom prst="rect">
          <a:avLst/>
        </a:prstGeom>
      </xdr:spPr>
    </xdr:pic>
    <xdr:clientData/>
  </xdr:twoCellAnchor>
  <xdr:twoCellAnchor editAs="oneCell">
    <xdr:from>
      <xdr:col>2</xdr:col>
      <xdr:colOff>216181</xdr:colOff>
      <xdr:row>322</xdr:row>
      <xdr:rowOff>111403</xdr:rowOff>
    </xdr:from>
    <xdr:to>
      <xdr:col>2</xdr:col>
      <xdr:colOff>1254551</xdr:colOff>
      <xdr:row>322</xdr:row>
      <xdr:rowOff>1549879</xdr:rowOff>
    </xdr:to>
    <xdr:pic>
      <xdr:nvPicPr>
        <xdr:cNvPr id="41" name="Picture 40">
          <a:extLst>
            <a:ext uri="{FF2B5EF4-FFF2-40B4-BE49-F238E27FC236}">
              <a16:creationId xmlns:a16="http://schemas.microsoft.com/office/drawing/2014/main" id="{549900FC-B173-4846-8254-D2A3ECBA5789}"/>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06806" y="217452853"/>
          <a:ext cx="1038370" cy="1438476"/>
        </a:xfrm>
        <a:prstGeom prst="rect">
          <a:avLst/>
        </a:prstGeom>
      </xdr:spPr>
    </xdr:pic>
    <xdr:clientData/>
  </xdr:twoCellAnchor>
  <xdr:twoCellAnchor editAs="oneCell">
    <xdr:from>
      <xdr:col>2</xdr:col>
      <xdr:colOff>349865</xdr:colOff>
      <xdr:row>334</xdr:row>
      <xdr:rowOff>46011</xdr:rowOff>
    </xdr:from>
    <xdr:to>
      <xdr:col>2</xdr:col>
      <xdr:colOff>1378709</xdr:colOff>
      <xdr:row>334</xdr:row>
      <xdr:rowOff>1255855</xdr:rowOff>
    </xdr:to>
    <xdr:pic>
      <xdr:nvPicPr>
        <xdr:cNvPr id="42" name="Picture 41">
          <a:extLst>
            <a:ext uri="{FF2B5EF4-FFF2-40B4-BE49-F238E27FC236}">
              <a16:creationId xmlns:a16="http://schemas.microsoft.com/office/drawing/2014/main" id="{FA2381E6-E76C-43EB-8A1A-D6391452B15E}"/>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540490" y="231836886"/>
          <a:ext cx="1028844" cy="1209844"/>
        </a:xfrm>
        <a:prstGeom prst="rect">
          <a:avLst/>
        </a:prstGeom>
      </xdr:spPr>
    </xdr:pic>
    <xdr:clientData/>
  </xdr:twoCellAnchor>
  <xdr:twoCellAnchor editAs="oneCell">
    <xdr:from>
      <xdr:col>2</xdr:col>
      <xdr:colOff>168219</xdr:colOff>
      <xdr:row>336</xdr:row>
      <xdr:rowOff>209719</xdr:rowOff>
    </xdr:from>
    <xdr:to>
      <xdr:col>2</xdr:col>
      <xdr:colOff>949378</xdr:colOff>
      <xdr:row>336</xdr:row>
      <xdr:rowOff>1257615</xdr:rowOff>
    </xdr:to>
    <xdr:pic>
      <xdr:nvPicPr>
        <xdr:cNvPr id="43" name="Picture 42">
          <a:extLst>
            <a:ext uri="{FF2B5EF4-FFF2-40B4-BE49-F238E27FC236}">
              <a16:creationId xmlns:a16="http://schemas.microsoft.com/office/drawing/2014/main" id="{840A0F7D-2ADE-4C4B-B3A2-55AAE28D7477}"/>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358844" y="233676994"/>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338</xdr:row>
      <xdr:rowOff>17647</xdr:rowOff>
    </xdr:from>
    <xdr:to>
      <xdr:col>2</xdr:col>
      <xdr:colOff>1107940</xdr:colOff>
      <xdr:row>338</xdr:row>
      <xdr:rowOff>1189386</xdr:rowOff>
    </xdr:to>
    <xdr:pic>
      <xdr:nvPicPr>
        <xdr:cNvPr id="44" name="Picture 43">
          <a:extLst>
            <a:ext uri="{FF2B5EF4-FFF2-40B4-BE49-F238E27FC236}">
              <a16:creationId xmlns:a16="http://schemas.microsoft.com/office/drawing/2014/main" id="{E6894631-BF47-4A20-93B0-0FE6EB2F3A3A}"/>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212563" y="235256572"/>
          <a:ext cx="1086002" cy="1171739"/>
        </a:xfrm>
        <a:prstGeom prst="rect">
          <a:avLst/>
        </a:prstGeom>
      </xdr:spPr>
    </xdr:pic>
    <xdr:clientData/>
  </xdr:twoCellAnchor>
  <xdr:twoCellAnchor editAs="oneCell">
    <xdr:from>
      <xdr:col>2</xdr:col>
      <xdr:colOff>118980</xdr:colOff>
      <xdr:row>324</xdr:row>
      <xdr:rowOff>66676</xdr:rowOff>
    </xdr:from>
    <xdr:to>
      <xdr:col>2</xdr:col>
      <xdr:colOff>1405034</xdr:colOff>
      <xdr:row>324</xdr:row>
      <xdr:rowOff>1667099</xdr:rowOff>
    </xdr:to>
    <xdr:pic>
      <xdr:nvPicPr>
        <xdr:cNvPr id="45" name="Picture 44">
          <a:extLst>
            <a:ext uri="{FF2B5EF4-FFF2-40B4-BE49-F238E27FC236}">
              <a16:creationId xmlns:a16="http://schemas.microsoft.com/office/drawing/2014/main" id="{0152DF48-C5E5-4D99-AF24-8DB805740BBC}"/>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309605" y="219846526"/>
          <a:ext cx="1286054" cy="1600423"/>
        </a:xfrm>
        <a:prstGeom prst="rect">
          <a:avLst/>
        </a:prstGeom>
      </xdr:spPr>
    </xdr:pic>
    <xdr:clientData/>
  </xdr:twoCellAnchor>
  <xdr:twoCellAnchor editAs="oneCell">
    <xdr:from>
      <xdr:col>2</xdr:col>
      <xdr:colOff>23156</xdr:colOff>
      <xdr:row>364</xdr:row>
      <xdr:rowOff>33623</xdr:rowOff>
    </xdr:from>
    <xdr:to>
      <xdr:col>2</xdr:col>
      <xdr:colOff>1852211</xdr:colOff>
      <xdr:row>364</xdr:row>
      <xdr:rowOff>1398521</xdr:rowOff>
    </xdr:to>
    <xdr:pic>
      <xdr:nvPicPr>
        <xdr:cNvPr id="46" name="Picture 6">
          <a:extLst>
            <a:ext uri="{FF2B5EF4-FFF2-40B4-BE49-F238E27FC236}">
              <a16:creationId xmlns:a16="http://schemas.microsoft.com/office/drawing/2014/main" id="{D315F696-F6B6-478C-B09E-96F150ADE486}"/>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1213781" y="26351417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367</xdr:row>
      <xdr:rowOff>59344</xdr:rowOff>
    </xdr:from>
    <xdr:to>
      <xdr:col>2</xdr:col>
      <xdr:colOff>1927857</xdr:colOff>
      <xdr:row>368</xdr:row>
      <xdr:rowOff>2398</xdr:rowOff>
    </xdr:to>
    <xdr:pic>
      <xdr:nvPicPr>
        <xdr:cNvPr id="47" name="Picture 5">
          <a:extLst>
            <a:ext uri="{FF2B5EF4-FFF2-40B4-BE49-F238E27FC236}">
              <a16:creationId xmlns:a16="http://schemas.microsoft.com/office/drawing/2014/main" id="{CDE0E9A0-FB90-4795-95AC-A51D7A5D204E}"/>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bwMode="auto">
        <a:xfrm>
          <a:off x="1297535" y="269445394"/>
          <a:ext cx="1820947" cy="1467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373</xdr:row>
      <xdr:rowOff>107834</xdr:rowOff>
    </xdr:from>
    <xdr:to>
      <xdr:col>2</xdr:col>
      <xdr:colOff>1795354</xdr:colOff>
      <xdr:row>373</xdr:row>
      <xdr:rowOff>1222415</xdr:rowOff>
    </xdr:to>
    <xdr:pic>
      <xdr:nvPicPr>
        <xdr:cNvPr id="48" name="Picture 1">
          <a:extLst>
            <a:ext uri="{FF2B5EF4-FFF2-40B4-BE49-F238E27FC236}">
              <a16:creationId xmlns:a16="http://schemas.microsoft.com/office/drawing/2014/main" id="{84A1D9ED-B73E-403B-B3C2-EFB477693BDF}"/>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307927" y="28162873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378</xdr:row>
      <xdr:rowOff>115271</xdr:rowOff>
    </xdr:from>
    <xdr:to>
      <xdr:col>2</xdr:col>
      <xdr:colOff>1032244</xdr:colOff>
      <xdr:row>378</xdr:row>
      <xdr:rowOff>1302006</xdr:rowOff>
    </xdr:to>
    <xdr:pic>
      <xdr:nvPicPr>
        <xdr:cNvPr id="49" name="Picture 2">
          <a:extLst>
            <a:ext uri="{FF2B5EF4-FFF2-40B4-BE49-F238E27FC236}">
              <a16:creationId xmlns:a16="http://schemas.microsoft.com/office/drawing/2014/main" id="{9A66B006-06F0-4563-8032-67826566D2F6}"/>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468871" y="286665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381</xdr:row>
      <xdr:rowOff>88242</xdr:rowOff>
    </xdr:from>
    <xdr:to>
      <xdr:col>2</xdr:col>
      <xdr:colOff>1411674</xdr:colOff>
      <xdr:row>381</xdr:row>
      <xdr:rowOff>1741714</xdr:rowOff>
    </xdr:to>
    <xdr:pic>
      <xdr:nvPicPr>
        <xdr:cNvPr id="50" name="Picture 3">
          <a:extLst>
            <a:ext uri="{FF2B5EF4-FFF2-40B4-BE49-F238E27FC236}">
              <a16:creationId xmlns:a16="http://schemas.microsoft.com/office/drawing/2014/main" id="{08EDC816-9369-442C-8DA9-D5FAF2687442}"/>
            </a:ext>
          </a:extLst>
        </xdr:cNvPr>
        <xdr:cNvPicPr>
          <a:picLocks noChangeAspect="1"/>
        </xdr:cNvPicPr>
      </xdr:nvPicPr>
      <xdr:blipFill rotWithShape="1">
        <a:blip xmlns:r="http://schemas.openxmlformats.org/officeDocument/2006/relationships" r:embed="rId50" cstate="email">
          <a:extLst>
            <a:ext uri="{28A0092B-C50C-407E-A947-70E740481C1C}">
              <a14:useLocalDpi xmlns:a14="http://schemas.microsoft.com/office/drawing/2010/main"/>
            </a:ext>
          </a:extLst>
        </a:blip>
        <a:stretch/>
      </xdr:blipFill>
      <xdr:spPr bwMode="auto">
        <a:xfrm>
          <a:off x="1359733" y="290715042"/>
          <a:ext cx="1242566" cy="1653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118324</xdr:colOff>
      <xdr:row>384</xdr:row>
      <xdr:rowOff>43213</xdr:rowOff>
    </xdr:from>
    <xdr:to>
      <xdr:col>2</xdr:col>
      <xdr:colOff>1472481</xdr:colOff>
      <xdr:row>384</xdr:row>
      <xdr:rowOff>1484322</xdr:rowOff>
    </xdr:to>
    <xdr:pic>
      <xdr:nvPicPr>
        <xdr:cNvPr id="51" name="Picture 4">
          <a:extLst>
            <a:ext uri="{FF2B5EF4-FFF2-40B4-BE49-F238E27FC236}">
              <a16:creationId xmlns:a16="http://schemas.microsoft.com/office/drawing/2014/main" id="{55D692C6-1276-4B4F-BDE1-DB30F5EEAFCB}"/>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bwMode="auto">
        <a:xfrm>
          <a:off x="1308949" y="294556213"/>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387</xdr:row>
      <xdr:rowOff>239571</xdr:rowOff>
    </xdr:from>
    <xdr:to>
      <xdr:col>2</xdr:col>
      <xdr:colOff>787570</xdr:colOff>
      <xdr:row>387</xdr:row>
      <xdr:rowOff>972086</xdr:rowOff>
    </xdr:to>
    <xdr:pic>
      <xdr:nvPicPr>
        <xdr:cNvPr id="52" name="Picture 8">
          <a:extLst>
            <a:ext uri="{FF2B5EF4-FFF2-40B4-BE49-F238E27FC236}">
              <a16:creationId xmlns:a16="http://schemas.microsoft.com/office/drawing/2014/main" id="{D9DBEF9F-E83C-4E80-8D8A-AE31BBA71922}"/>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338513" y="29787677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390</xdr:row>
      <xdr:rowOff>98629</xdr:rowOff>
    </xdr:from>
    <xdr:to>
      <xdr:col>2</xdr:col>
      <xdr:colOff>1498104</xdr:colOff>
      <xdr:row>390</xdr:row>
      <xdr:rowOff>931066</xdr:rowOff>
    </xdr:to>
    <xdr:pic>
      <xdr:nvPicPr>
        <xdr:cNvPr id="53" name="Picture 10">
          <a:extLst>
            <a:ext uri="{FF2B5EF4-FFF2-40B4-BE49-F238E27FC236}">
              <a16:creationId xmlns:a16="http://schemas.microsoft.com/office/drawing/2014/main" id="{EADD4509-D63F-4ECB-95D3-228E211F142D}"/>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15520" y="30124102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396</xdr:row>
      <xdr:rowOff>160399</xdr:rowOff>
    </xdr:from>
    <xdr:to>
      <xdr:col>2</xdr:col>
      <xdr:colOff>1788779</xdr:colOff>
      <xdr:row>396</xdr:row>
      <xdr:rowOff>1485184</xdr:rowOff>
    </xdr:to>
    <xdr:pic>
      <xdr:nvPicPr>
        <xdr:cNvPr id="54" name="Picture 53">
          <a:extLst>
            <a:ext uri="{FF2B5EF4-FFF2-40B4-BE49-F238E27FC236}">
              <a16:creationId xmlns:a16="http://schemas.microsoft.com/office/drawing/2014/main" id="{B8D4624E-88B2-4D4D-A4A2-84BC89A0EAEF}"/>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387311" y="308884699"/>
          <a:ext cx="1592093" cy="1324785"/>
        </a:xfrm>
        <a:prstGeom prst="rect">
          <a:avLst/>
        </a:prstGeom>
      </xdr:spPr>
    </xdr:pic>
    <xdr:clientData/>
  </xdr:twoCellAnchor>
  <xdr:twoCellAnchor editAs="oneCell">
    <xdr:from>
      <xdr:col>2</xdr:col>
      <xdr:colOff>215072</xdr:colOff>
      <xdr:row>399</xdr:row>
      <xdr:rowOff>224748</xdr:rowOff>
    </xdr:from>
    <xdr:to>
      <xdr:col>2</xdr:col>
      <xdr:colOff>1893124</xdr:colOff>
      <xdr:row>399</xdr:row>
      <xdr:rowOff>1357368</xdr:rowOff>
    </xdr:to>
    <xdr:pic>
      <xdr:nvPicPr>
        <xdr:cNvPr id="55" name="Picture 54">
          <a:extLst>
            <a:ext uri="{FF2B5EF4-FFF2-40B4-BE49-F238E27FC236}">
              <a16:creationId xmlns:a16="http://schemas.microsoft.com/office/drawing/2014/main" id="{00291543-F774-4352-882D-EAEEADD906DD}"/>
            </a:ext>
          </a:extLst>
        </xdr:cNvPr>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tretch/>
      </xdr:blipFill>
      <xdr:spPr>
        <a:xfrm>
          <a:off x="1405697" y="312454248"/>
          <a:ext cx="1678052" cy="1132620"/>
        </a:xfrm>
        <a:prstGeom prst="rect">
          <a:avLst/>
        </a:prstGeom>
      </xdr:spPr>
    </xdr:pic>
    <xdr:clientData/>
  </xdr:twoCellAnchor>
  <xdr:twoCellAnchor editAs="oneCell">
    <xdr:from>
      <xdr:col>2</xdr:col>
      <xdr:colOff>87488</xdr:colOff>
      <xdr:row>393</xdr:row>
      <xdr:rowOff>51447</xdr:rowOff>
    </xdr:from>
    <xdr:to>
      <xdr:col>2</xdr:col>
      <xdr:colOff>898644</xdr:colOff>
      <xdr:row>393</xdr:row>
      <xdr:rowOff>1274672</xdr:rowOff>
    </xdr:to>
    <xdr:pic>
      <xdr:nvPicPr>
        <xdr:cNvPr id="56" name="Picture 55">
          <a:extLst>
            <a:ext uri="{FF2B5EF4-FFF2-40B4-BE49-F238E27FC236}">
              <a16:creationId xmlns:a16="http://schemas.microsoft.com/office/drawing/2014/main" id="{0AA78547-890E-4B74-8107-3CA254474F56}"/>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278113" y="304889547"/>
          <a:ext cx="811156" cy="1223225"/>
        </a:xfrm>
        <a:prstGeom prst="rect">
          <a:avLst/>
        </a:prstGeom>
      </xdr:spPr>
    </xdr:pic>
    <xdr:clientData/>
  </xdr:twoCellAnchor>
  <xdr:twoCellAnchor editAs="oneCell">
    <xdr:from>
      <xdr:col>2</xdr:col>
      <xdr:colOff>181673</xdr:colOff>
      <xdr:row>402</xdr:row>
      <xdr:rowOff>79121</xdr:rowOff>
    </xdr:from>
    <xdr:to>
      <xdr:col>2</xdr:col>
      <xdr:colOff>1431040</xdr:colOff>
      <xdr:row>402</xdr:row>
      <xdr:rowOff>1226136</xdr:rowOff>
    </xdr:to>
    <xdr:pic>
      <xdr:nvPicPr>
        <xdr:cNvPr id="57" name="Picture 56">
          <a:extLst>
            <a:ext uri="{FF2B5EF4-FFF2-40B4-BE49-F238E27FC236}">
              <a16:creationId xmlns:a16="http://schemas.microsoft.com/office/drawing/2014/main" id="{7FF96533-0AA5-41FF-AF07-D5F3E2209BF1}"/>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372298" y="316385321"/>
          <a:ext cx="1249367" cy="1147015"/>
        </a:xfrm>
        <a:prstGeom prst="rect">
          <a:avLst/>
        </a:prstGeom>
      </xdr:spPr>
    </xdr:pic>
    <xdr:clientData/>
  </xdr:twoCellAnchor>
  <xdr:twoCellAnchor editAs="oneCell">
    <xdr:from>
      <xdr:col>2</xdr:col>
      <xdr:colOff>139989</xdr:colOff>
      <xdr:row>405</xdr:row>
      <xdr:rowOff>109393</xdr:rowOff>
    </xdr:from>
    <xdr:to>
      <xdr:col>2</xdr:col>
      <xdr:colOff>1044864</xdr:colOff>
      <xdr:row>405</xdr:row>
      <xdr:rowOff>1384938</xdr:rowOff>
    </xdr:to>
    <xdr:pic>
      <xdr:nvPicPr>
        <xdr:cNvPr id="58" name="Picture 57">
          <a:extLst>
            <a:ext uri="{FF2B5EF4-FFF2-40B4-BE49-F238E27FC236}">
              <a16:creationId xmlns:a16="http://schemas.microsoft.com/office/drawing/2014/main" id="{DE1FB53D-BA8B-4A24-9D1E-0DFDB7B5626F}"/>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30614" y="319539793"/>
          <a:ext cx="904875" cy="1275545"/>
        </a:xfrm>
        <a:prstGeom prst="rect">
          <a:avLst/>
        </a:prstGeom>
      </xdr:spPr>
    </xdr:pic>
    <xdr:clientData/>
  </xdr:twoCellAnchor>
  <xdr:twoCellAnchor editAs="oneCell">
    <xdr:from>
      <xdr:col>2</xdr:col>
      <xdr:colOff>1147553</xdr:colOff>
      <xdr:row>405</xdr:row>
      <xdr:rowOff>76778</xdr:rowOff>
    </xdr:from>
    <xdr:to>
      <xdr:col>2</xdr:col>
      <xdr:colOff>2139571</xdr:colOff>
      <xdr:row>405</xdr:row>
      <xdr:rowOff>1361848</xdr:rowOff>
    </xdr:to>
    <xdr:pic>
      <xdr:nvPicPr>
        <xdr:cNvPr id="59" name="Picture 58">
          <a:extLst>
            <a:ext uri="{FF2B5EF4-FFF2-40B4-BE49-F238E27FC236}">
              <a16:creationId xmlns:a16="http://schemas.microsoft.com/office/drawing/2014/main" id="{3E114E1F-515B-483B-9D36-554A9DFB2DD9}"/>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338178" y="319507178"/>
          <a:ext cx="992018" cy="1285070"/>
        </a:xfrm>
        <a:prstGeom prst="rect">
          <a:avLst/>
        </a:prstGeom>
      </xdr:spPr>
    </xdr:pic>
    <xdr:clientData/>
  </xdr:twoCellAnchor>
  <xdr:twoCellAnchor editAs="oneCell">
    <xdr:from>
      <xdr:col>2</xdr:col>
      <xdr:colOff>122465</xdr:colOff>
      <xdr:row>408</xdr:row>
      <xdr:rowOff>112979</xdr:rowOff>
    </xdr:from>
    <xdr:to>
      <xdr:col>2</xdr:col>
      <xdr:colOff>1905058</xdr:colOff>
      <xdr:row>408</xdr:row>
      <xdr:rowOff>1170877</xdr:rowOff>
    </xdr:to>
    <xdr:pic>
      <xdr:nvPicPr>
        <xdr:cNvPr id="60" name="Picture 59">
          <a:extLst>
            <a:ext uri="{FF2B5EF4-FFF2-40B4-BE49-F238E27FC236}">
              <a16:creationId xmlns:a16="http://schemas.microsoft.com/office/drawing/2014/main" id="{8A15C791-C0C2-433C-B968-22D7D90F4C83}"/>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13090" y="322667579"/>
          <a:ext cx="1782593" cy="1057898"/>
        </a:xfrm>
        <a:prstGeom prst="rect">
          <a:avLst/>
        </a:prstGeom>
      </xdr:spPr>
    </xdr:pic>
    <xdr:clientData/>
  </xdr:twoCellAnchor>
  <xdr:twoCellAnchor>
    <xdr:from>
      <xdr:col>2</xdr:col>
      <xdr:colOff>196273</xdr:colOff>
      <xdr:row>324</xdr:row>
      <xdr:rowOff>69271</xdr:rowOff>
    </xdr:from>
    <xdr:to>
      <xdr:col>2</xdr:col>
      <xdr:colOff>2886364</xdr:colOff>
      <xdr:row>324</xdr:row>
      <xdr:rowOff>3213551</xdr:rowOff>
    </xdr:to>
    <xdr:pic>
      <xdr:nvPicPr>
        <xdr:cNvPr id="61" name="Picture 60">
          <a:extLst>
            <a:ext uri="{FF2B5EF4-FFF2-40B4-BE49-F238E27FC236}">
              <a16:creationId xmlns:a16="http://schemas.microsoft.com/office/drawing/2014/main" id="{C26D057C-8A00-4562-A2B7-D9EBD2A65FB1}"/>
            </a:ext>
          </a:extLst>
        </xdr:cNvPr>
        <xdr:cNvPicPr>
          <a:picLocks noChangeAspect="1" noChangeArrowheads="1"/>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a:stretch/>
      </xdr:blipFill>
      <xdr:spPr bwMode="auto">
        <a:xfrm>
          <a:off x="1386898" y="219849121"/>
          <a:ext cx="2690091" cy="189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117927</xdr:colOff>
      <xdr:row>340</xdr:row>
      <xdr:rowOff>154207</xdr:rowOff>
    </xdr:from>
    <xdr:to>
      <xdr:col>2</xdr:col>
      <xdr:colOff>1374224</xdr:colOff>
      <xdr:row>340</xdr:row>
      <xdr:rowOff>1699909</xdr:rowOff>
    </xdr:to>
    <xdr:pic>
      <xdr:nvPicPr>
        <xdr:cNvPr id="62" name="Picture 61">
          <a:extLst>
            <a:ext uri="{FF2B5EF4-FFF2-40B4-BE49-F238E27FC236}">
              <a16:creationId xmlns:a16="http://schemas.microsoft.com/office/drawing/2014/main" id="{1294BC70-0929-4F6F-9E51-118914763A30}"/>
            </a:ext>
          </a:extLst>
        </xdr:cNvPr>
        <xdr:cNvPicPr>
          <a:picLocks noChangeAspect="1" noChangeArrowheads="1"/>
        </xdr:cNvPicPr>
      </xdr:nvPicPr>
      <xdr:blipFill>
        <a:blip xmlns:r="http://schemas.openxmlformats.org/officeDocument/2006/relationships" r:embed="rId62" cstate="screen">
          <a:extLst>
            <a:ext uri="{28A0092B-C50C-407E-A947-70E740481C1C}">
              <a14:useLocalDpi xmlns:a14="http://schemas.microsoft.com/office/drawing/2010/main"/>
            </a:ext>
          </a:extLst>
        </a:blip>
        <a:srcRect/>
        <a:stretch>
          <a:fillRect/>
        </a:stretch>
      </xdr:blipFill>
      <xdr:spPr bwMode="auto">
        <a:xfrm>
          <a:off x="1308552" y="237507682"/>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1437820</xdr:colOff>
      <xdr:row>340</xdr:row>
      <xdr:rowOff>167814</xdr:rowOff>
    </xdr:from>
    <xdr:to>
      <xdr:col>2</xdr:col>
      <xdr:colOff>2934606</xdr:colOff>
      <xdr:row>340</xdr:row>
      <xdr:rowOff>1701170</xdr:rowOff>
    </xdr:to>
    <xdr:pic>
      <xdr:nvPicPr>
        <xdr:cNvPr id="63" name="Picture 62">
          <a:extLst>
            <a:ext uri="{FF2B5EF4-FFF2-40B4-BE49-F238E27FC236}">
              <a16:creationId xmlns:a16="http://schemas.microsoft.com/office/drawing/2014/main" id="{53976399-58DC-48B8-85A5-FBBA4CAF9397}"/>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2628445" y="237521289"/>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255068</xdr:colOff>
      <xdr:row>273</xdr:row>
      <xdr:rowOff>317498</xdr:rowOff>
    </xdr:from>
    <xdr:to>
      <xdr:col>2</xdr:col>
      <xdr:colOff>2122714</xdr:colOff>
      <xdr:row>273</xdr:row>
      <xdr:rowOff>2638881</xdr:rowOff>
    </xdr:to>
    <xdr:pic>
      <xdr:nvPicPr>
        <xdr:cNvPr id="64" name="Picture 63">
          <a:extLst>
            <a:ext uri="{FF2B5EF4-FFF2-40B4-BE49-F238E27FC236}">
              <a16:creationId xmlns:a16="http://schemas.microsoft.com/office/drawing/2014/main" id="{76B9E7B4-A7F3-4C35-8F6C-8E6FA9F7B7A3}"/>
            </a:ext>
          </a:extLst>
        </xdr:cNvPr>
        <xdr:cNvPicPr>
          <a:picLocks noChangeAspect="1"/>
        </xdr:cNvPicPr>
      </xdr:nvPicPr>
      <xdr:blipFill>
        <a:blip xmlns:r="http://schemas.openxmlformats.org/officeDocument/2006/relationships" r:embed="rId64"/>
        <a:stretch>
          <a:fillRect/>
        </a:stretch>
      </xdr:blipFill>
      <xdr:spPr>
        <a:xfrm>
          <a:off x="1445693" y="167443148"/>
          <a:ext cx="1867646" cy="2321383"/>
        </a:xfrm>
        <a:prstGeom prst="rect">
          <a:avLst/>
        </a:prstGeom>
      </xdr:spPr>
    </xdr:pic>
    <xdr:clientData/>
  </xdr:twoCellAnchor>
  <xdr:twoCellAnchor editAs="oneCell">
    <xdr:from>
      <xdr:col>2</xdr:col>
      <xdr:colOff>216112</xdr:colOff>
      <xdr:row>277</xdr:row>
      <xdr:rowOff>54177</xdr:rowOff>
    </xdr:from>
    <xdr:to>
      <xdr:col>2</xdr:col>
      <xdr:colOff>2839357</xdr:colOff>
      <xdr:row>277</xdr:row>
      <xdr:rowOff>2376618</xdr:rowOff>
    </xdr:to>
    <xdr:pic>
      <xdr:nvPicPr>
        <xdr:cNvPr id="65" name="Picture 64">
          <a:extLst>
            <a:ext uri="{FF2B5EF4-FFF2-40B4-BE49-F238E27FC236}">
              <a16:creationId xmlns:a16="http://schemas.microsoft.com/office/drawing/2014/main" id="{755E57FE-0577-4483-860E-286048D05EF7}"/>
            </a:ext>
          </a:extLst>
        </xdr:cNvPr>
        <xdr:cNvPicPr>
          <a:picLocks noChangeAspect="1"/>
        </xdr:cNvPicPr>
      </xdr:nvPicPr>
      <xdr:blipFill>
        <a:blip xmlns:r="http://schemas.openxmlformats.org/officeDocument/2006/relationships" r:embed="rId65"/>
        <a:stretch>
          <a:fillRect/>
        </a:stretch>
      </xdr:blipFill>
      <xdr:spPr>
        <a:xfrm>
          <a:off x="1406737" y="175237977"/>
          <a:ext cx="2623245" cy="2322441"/>
        </a:xfrm>
        <a:prstGeom prst="rect">
          <a:avLst/>
        </a:prstGeom>
      </xdr:spPr>
    </xdr:pic>
    <xdr:clientData/>
  </xdr:twoCellAnchor>
  <xdr:twoCellAnchor editAs="oneCell">
    <xdr:from>
      <xdr:col>2</xdr:col>
      <xdr:colOff>0</xdr:colOff>
      <xdr:row>281</xdr:row>
      <xdr:rowOff>119098</xdr:rowOff>
    </xdr:from>
    <xdr:to>
      <xdr:col>2</xdr:col>
      <xdr:colOff>1781735</xdr:colOff>
      <xdr:row>281</xdr:row>
      <xdr:rowOff>1826405</xdr:rowOff>
    </xdr:to>
    <xdr:pic>
      <xdr:nvPicPr>
        <xdr:cNvPr id="66" name="Picture 65">
          <a:extLst>
            <a:ext uri="{FF2B5EF4-FFF2-40B4-BE49-F238E27FC236}">
              <a16:creationId xmlns:a16="http://schemas.microsoft.com/office/drawing/2014/main" id="{DE31A2A8-5F59-40B1-9E0A-E2CE3247FFCB}"/>
            </a:ext>
          </a:extLst>
        </xdr:cNvPr>
        <xdr:cNvPicPr>
          <a:picLocks noChangeAspect="1"/>
        </xdr:cNvPicPr>
      </xdr:nvPicPr>
      <xdr:blipFill>
        <a:blip xmlns:r="http://schemas.openxmlformats.org/officeDocument/2006/relationships" r:embed="rId66"/>
        <a:stretch>
          <a:fillRect/>
        </a:stretch>
      </xdr:blipFill>
      <xdr:spPr>
        <a:xfrm>
          <a:off x="1190625" y="183170548"/>
          <a:ext cx="1781735" cy="1707307"/>
        </a:xfrm>
        <a:prstGeom prst="rect">
          <a:avLst/>
        </a:prstGeom>
      </xdr:spPr>
    </xdr:pic>
    <xdr:clientData/>
  </xdr:twoCellAnchor>
  <xdr:twoCellAnchor editAs="oneCell">
    <xdr:from>
      <xdr:col>2</xdr:col>
      <xdr:colOff>0</xdr:colOff>
      <xdr:row>275</xdr:row>
      <xdr:rowOff>0</xdr:rowOff>
    </xdr:from>
    <xdr:to>
      <xdr:col>2</xdr:col>
      <xdr:colOff>1882588</xdr:colOff>
      <xdr:row>275</xdr:row>
      <xdr:rowOff>2687217</xdr:rowOff>
    </xdr:to>
    <xdr:pic>
      <xdr:nvPicPr>
        <xdr:cNvPr id="67" name="Picture 66">
          <a:extLst>
            <a:ext uri="{FF2B5EF4-FFF2-40B4-BE49-F238E27FC236}">
              <a16:creationId xmlns:a16="http://schemas.microsoft.com/office/drawing/2014/main" id="{17EE2526-0B35-47C1-810D-206609C292B5}"/>
            </a:ext>
          </a:extLst>
        </xdr:cNvPr>
        <xdr:cNvPicPr>
          <a:picLocks noChangeAspect="1"/>
        </xdr:cNvPicPr>
      </xdr:nvPicPr>
      <xdr:blipFill>
        <a:blip xmlns:r="http://schemas.openxmlformats.org/officeDocument/2006/relationships" r:embed="rId67"/>
        <a:stretch>
          <a:fillRect/>
        </a:stretch>
      </xdr:blipFill>
      <xdr:spPr>
        <a:xfrm>
          <a:off x="1190625" y="170868975"/>
          <a:ext cx="1882588" cy="2687217"/>
        </a:xfrm>
        <a:prstGeom prst="rect">
          <a:avLst/>
        </a:prstGeom>
      </xdr:spPr>
    </xdr:pic>
    <xdr:clientData/>
  </xdr:twoCellAnchor>
  <xdr:twoCellAnchor editAs="oneCell">
    <xdr:from>
      <xdr:col>2</xdr:col>
      <xdr:colOff>0</xdr:colOff>
      <xdr:row>279</xdr:row>
      <xdr:rowOff>0</xdr:rowOff>
    </xdr:from>
    <xdr:to>
      <xdr:col>2</xdr:col>
      <xdr:colOff>1826559</xdr:colOff>
      <xdr:row>279</xdr:row>
      <xdr:rowOff>1787224</xdr:rowOff>
    </xdr:to>
    <xdr:pic>
      <xdr:nvPicPr>
        <xdr:cNvPr id="68" name="Picture 67">
          <a:extLst>
            <a:ext uri="{FF2B5EF4-FFF2-40B4-BE49-F238E27FC236}">
              <a16:creationId xmlns:a16="http://schemas.microsoft.com/office/drawing/2014/main" id="{FF8B3B7F-87D1-4015-B222-E070566076C2}"/>
            </a:ext>
          </a:extLst>
        </xdr:cNvPr>
        <xdr:cNvPicPr>
          <a:picLocks noChangeAspect="1"/>
        </xdr:cNvPicPr>
      </xdr:nvPicPr>
      <xdr:blipFill>
        <a:blip xmlns:r="http://schemas.openxmlformats.org/officeDocument/2006/relationships" r:embed="rId68"/>
        <a:stretch>
          <a:fillRect/>
        </a:stretch>
      </xdr:blipFill>
      <xdr:spPr>
        <a:xfrm>
          <a:off x="1190625" y="178736625"/>
          <a:ext cx="1826559" cy="1787224"/>
        </a:xfrm>
        <a:prstGeom prst="rect">
          <a:avLst/>
        </a:prstGeom>
      </xdr:spPr>
    </xdr:pic>
    <xdr:clientData/>
  </xdr:twoCellAnchor>
  <xdr:twoCellAnchor editAs="oneCell">
    <xdr:from>
      <xdr:col>2</xdr:col>
      <xdr:colOff>0</xdr:colOff>
      <xdr:row>370</xdr:row>
      <xdr:rowOff>0</xdr:rowOff>
    </xdr:from>
    <xdr:to>
      <xdr:col>2</xdr:col>
      <xdr:colOff>1239841</xdr:colOff>
      <xdr:row>370</xdr:row>
      <xdr:rowOff>1752845</xdr:rowOff>
    </xdr:to>
    <xdr:pic>
      <xdr:nvPicPr>
        <xdr:cNvPr id="69" name="Picture 5">
          <a:extLst>
            <a:ext uri="{FF2B5EF4-FFF2-40B4-BE49-F238E27FC236}">
              <a16:creationId xmlns:a16="http://schemas.microsoft.com/office/drawing/2014/main" id="{BBB29660-F2F6-4CEF-B4A9-79A0E5A807A8}"/>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1190625" y="276301200"/>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148166</xdr:colOff>
      <xdr:row>209</xdr:row>
      <xdr:rowOff>105833</xdr:rowOff>
    </xdr:from>
    <xdr:to>
      <xdr:col>2</xdr:col>
      <xdr:colOff>2148416</xdr:colOff>
      <xdr:row>209</xdr:row>
      <xdr:rowOff>1295461</xdr:rowOff>
    </xdr:to>
    <xdr:pic>
      <xdr:nvPicPr>
        <xdr:cNvPr id="2" name="Picture 1">
          <a:extLst>
            <a:ext uri="{FF2B5EF4-FFF2-40B4-BE49-F238E27FC236}">
              <a16:creationId xmlns:a16="http://schemas.microsoft.com/office/drawing/2014/main" id="{5BA2F9AB-294F-41C9-B547-077A9716BFF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7940858"/>
          <a:ext cx="2000250" cy="1189628"/>
        </a:xfrm>
        <a:prstGeom prst="rect">
          <a:avLst/>
        </a:prstGeom>
      </xdr:spPr>
    </xdr:pic>
    <xdr:clientData/>
  </xdr:twoCellAnchor>
  <xdr:twoCellAnchor editAs="oneCell">
    <xdr:from>
      <xdr:col>2</xdr:col>
      <xdr:colOff>59532</xdr:colOff>
      <xdr:row>288</xdr:row>
      <xdr:rowOff>23813</xdr:rowOff>
    </xdr:from>
    <xdr:to>
      <xdr:col>2</xdr:col>
      <xdr:colOff>1381125</xdr:colOff>
      <xdr:row>288</xdr:row>
      <xdr:rowOff>1626031</xdr:rowOff>
    </xdr:to>
    <xdr:pic>
      <xdr:nvPicPr>
        <xdr:cNvPr id="3" name="Picture 2">
          <a:extLst>
            <a:ext uri="{FF2B5EF4-FFF2-40B4-BE49-F238E27FC236}">
              <a16:creationId xmlns:a16="http://schemas.microsoft.com/office/drawing/2014/main" id="{1BCBF5F0-1CD5-46CD-9959-9A4BC314270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8494988"/>
          <a:ext cx="1321593" cy="1602218"/>
        </a:xfrm>
        <a:prstGeom prst="rect">
          <a:avLst/>
        </a:prstGeom>
      </xdr:spPr>
    </xdr:pic>
    <xdr:clientData/>
  </xdr:twoCellAnchor>
  <xdr:oneCellAnchor>
    <xdr:from>
      <xdr:col>2</xdr:col>
      <xdr:colOff>59531</xdr:colOff>
      <xdr:row>201</xdr:row>
      <xdr:rowOff>47624</xdr:rowOff>
    </xdr:from>
    <xdr:ext cx="1785938" cy="1710971"/>
    <xdr:pic>
      <xdr:nvPicPr>
        <xdr:cNvPr id="4" name="Picture 3">
          <a:extLst>
            <a:ext uri="{FF2B5EF4-FFF2-40B4-BE49-F238E27FC236}">
              <a16:creationId xmlns:a16="http://schemas.microsoft.com/office/drawing/2014/main" id="{78954C36-78FA-4DA7-9981-6915D74ECF7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50156" y="124053599"/>
          <a:ext cx="1785938" cy="1710971"/>
        </a:xfrm>
        <a:prstGeom prst="rect">
          <a:avLst/>
        </a:prstGeom>
      </xdr:spPr>
    </xdr:pic>
    <xdr:clientData/>
  </xdr:oneCellAnchor>
  <xdr:oneCellAnchor>
    <xdr:from>
      <xdr:col>2</xdr:col>
      <xdr:colOff>95249</xdr:colOff>
      <xdr:row>198</xdr:row>
      <xdr:rowOff>119423</xdr:rowOff>
    </xdr:from>
    <xdr:ext cx="3683715" cy="1323759"/>
    <xdr:pic>
      <xdr:nvPicPr>
        <xdr:cNvPr id="5" name="Picture 4">
          <a:extLst>
            <a:ext uri="{FF2B5EF4-FFF2-40B4-BE49-F238E27FC236}">
              <a16:creationId xmlns:a16="http://schemas.microsoft.com/office/drawing/2014/main" id="{FCD92AA9-C626-466C-9C9E-1C6E9173C02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285874" y="117086423"/>
          <a:ext cx="3683715" cy="1323759"/>
        </a:xfrm>
        <a:prstGeom prst="rect">
          <a:avLst/>
        </a:prstGeom>
      </xdr:spPr>
    </xdr:pic>
    <xdr:clientData/>
  </xdr:oneCellAnchor>
  <xdr:oneCellAnchor>
    <xdr:from>
      <xdr:col>2</xdr:col>
      <xdr:colOff>3847524</xdr:colOff>
      <xdr:row>198</xdr:row>
      <xdr:rowOff>106795</xdr:rowOff>
    </xdr:from>
    <xdr:ext cx="1759480" cy="1290205"/>
    <xdr:pic>
      <xdr:nvPicPr>
        <xdr:cNvPr id="6" name="Picture 5">
          <a:extLst>
            <a:ext uri="{FF2B5EF4-FFF2-40B4-BE49-F238E27FC236}">
              <a16:creationId xmlns:a16="http://schemas.microsoft.com/office/drawing/2014/main" id="{BF0F0025-77B3-4BA2-9936-4F94FE8C0DE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038149" y="117073795"/>
          <a:ext cx="1759480" cy="1290205"/>
        </a:xfrm>
        <a:prstGeom prst="rect">
          <a:avLst/>
        </a:prstGeom>
      </xdr:spPr>
    </xdr:pic>
    <xdr:clientData/>
  </xdr:oneCellAnchor>
  <xdr:twoCellAnchor editAs="oneCell">
    <xdr:from>
      <xdr:col>2</xdr:col>
      <xdr:colOff>142877</xdr:colOff>
      <xdr:row>295</xdr:row>
      <xdr:rowOff>47625</xdr:rowOff>
    </xdr:from>
    <xdr:to>
      <xdr:col>2</xdr:col>
      <xdr:colOff>2952751</xdr:colOff>
      <xdr:row>295</xdr:row>
      <xdr:rowOff>1451306</xdr:rowOff>
    </xdr:to>
    <xdr:pic>
      <xdr:nvPicPr>
        <xdr:cNvPr id="7" name="Picture 6">
          <a:extLst>
            <a:ext uri="{FF2B5EF4-FFF2-40B4-BE49-F238E27FC236}">
              <a16:creationId xmlns:a16="http://schemas.microsoft.com/office/drawing/2014/main" id="{7EB80B09-1BE3-4F2B-9DB4-A2B6C566D28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33502" y="192700275"/>
          <a:ext cx="2809874" cy="1403681"/>
        </a:xfrm>
        <a:prstGeom prst="rect">
          <a:avLst/>
        </a:prstGeom>
      </xdr:spPr>
    </xdr:pic>
    <xdr:clientData/>
  </xdr:twoCellAnchor>
  <xdr:twoCellAnchor editAs="oneCell">
    <xdr:from>
      <xdr:col>2</xdr:col>
      <xdr:colOff>71439</xdr:colOff>
      <xdr:row>298</xdr:row>
      <xdr:rowOff>47626</xdr:rowOff>
    </xdr:from>
    <xdr:to>
      <xdr:col>2</xdr:col>
      <xdr:colOff>3372238</xdr:colOff>
      <xdr:row>298</xdr:row>
      <xdr:rowOff>1709810</xdr:rowOff>
    </xdr:to>
    <xdr:pic>
      <xdr:nvPicPr>
        <xdr:cNvPr id="8" name="Picture 7">
          <a:extLst>
            <a:ext uri="{FF2B5EF4-FFF2-40B4-BE49-F238E27FC236}">
              <a16:creationId xmlns:a16="http://schemas.microsoft.com/office/drawing/2014/main" id="{F1677BB6-F13A-4B3C-AB8C-11EFA770330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62064" y="195386326"/>
          <a:ext cx="3300799" cy="1662184"/>
        </a:xfrm>
        <a:prstGeom prst="rect">
          <a:avLst/>
        </a:prstGeom>
      </xdr:spPr>
    </xdr:pic>
    <xdr:clientData/>
  </xdr:twoCellAnchor>
  <xdr:twoCellAnchor editAs="oneCell">
    <xdr:from>
      <xdr:col>2</xdr:col>
      <xdr:colOff>71438</xdr:colOff>
      <xdr:row>89</xdr:row>
      <xdr:rowOff>35718</xdr:rowOff>
    </xdr:from>
    <xdr:to>
      <xdr:col>2</xdr:col>
      <xdr:colOff>1928812</xdr:colOff>
      <xdr:row>89</xdr:row>
      <xdr:rowOff>2195366</xdr:rowOff>
    </xdr:to>
    <xdr:pic>
      <xdr:nvPicPr>
        <xdr:cNvPr id="9" name="Picture 8">
          <a:extLst>
            <a:ext uri="{FF2B5EF4-FFF2-40B4-BE49-F238E27FC236}">
              <a16:creationId xmlns:a16="http://schemas.microsoft.com/office/drawing/2014/main" id="{78DA8C69-C66C-486C-83C1-2B05462729CE}"/>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62063" y="45155643"/>
          <a:ext cx="1857374" cy="2159648"/>
        </a:xfrm>
        <a:prstGeom prst="rect">
          <a:avLst/>
        </a:prstGeom>
      </xdr:spPr>
    </xdr:pic>
    <xdr:clientData/>
  </xdr:twoCellAnchor>
  <xdr:twoCellAnchor editAs="oneCell">
    <xdr:from>
      <xdr:col>2</xdr:col>
      <xdr:colOff>2297906</xdr:colOff>
      <xdr:row>89</xdr:row>
      <xdr:rowOff>47624</xdr:rowOff>
    </xdr:from>
    <xdr:to>
      <xdr:col>2</xdr:col>
      <xdr:colOff>4262437</xdr:colOff>
      <xdr:row>89</xdr:row>
      <xdr:rowOff>2195657</xdr:rowOff>
    </xdr:to>
    <xdr:pic>
      <xdr:nvPicPr>
        <xdr:cNvPr id="10" name="Picture 9">
          <a:extLst>
            <a:ext uri="{FF2B5EF4-FFF2-40B4-BE49-F238E27FC236}">
              <a16:creationId xmlns:a16="http://schemas.microsoft.com/office/drawing/2014/main" id="{D220FDDF-A831-40AB-B8F9-23DD43AA732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488531" y="45167549"/>
          <a:ext cx="1964531" cy="2148033"/>
        </a:xfrm>
        <a:prstGeom prst="rect">
          <a:avLst/>
        </a:prstGeom>
      </xdr:spPr>
    </xdr:pic>
    <xdr:clientData/>
  </xdr:twoCellAnchor>
  <xdr:twoCellAnchor editAs="oneCell">
    <xdr:from>
      <xdr:col>2</xdr:col>
      <xdr:colOff>54427</xdr:colOff>
      <xdr:row>301</xdr:row>
      <xdr:rowOff>68036</xdr:rowOff>
    </xdr:from>
    <xdr:to>
      <xdr:col>2</xdr:col>
      <xdr:colOff>1292678</xdr:colOff>
      <xdr:row>301</xdr:row>
      <xdr:rowOff>1890237</xdr:rowOff>
    </xdr:to>
    <xdr:pic>
      <xdr:nvPicPr>
        <xdr:cNvPr id="11" name="Picture 10">
          <a:extLst>
            <a:ext uri="{FF2B5EF4-FFF2-40B4-BE49-F238E27FC236}">
              <a16:creationId xmlns:a16="http://schemas.microsoft.com/office/drawing/2014/main" id="{7BE36B6A-6AE5-4D39-B22E-47A927E2BB2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45052" y="198588086"/>
          <a:ext cx="1238251" cy="1822201"/>
        </a:xfrm>
        <a:prstGeom prst="rect">
          <a:avLst/>
        </a:prstGeom>
      </xdr:spPr>
    </xdr:pic>
    <xdr:clientData/>
  </xdr:twoCellAnchor>
  <xdr:twoCellAnchor editAs="oneCell">
    <xdr:from>
      <xdr:col>2</xdr:col>
      <xdr:colOff>63501</xdr:colOff>
      <xdr:row>141</xdr:row>
      <xdr:rowOff>92364</xdr:rowOff>
    </xdr:from>
    <xdr:to>
      <xdr:col>2</xdr:col>
      <xdr:colOff>4118428</xdr:colOff>
      <xdr:row>141</xdr:row>
      <xdr:rowOff>1743363</xdr:rowOff>
    </xdr:to>
    <xdr:pic>
      <xdr:nvPicPr>
        <xdr:cNvPr id="12" name="Picture 11">
          <a:extLst>
            <a:ext uri="{FF2B5EF4-FFF2-40B4-BE49-F238E27FC236}">
              <a16:creationId xmlns:a16="http://schemas.microsoft.com/office/drawing/2014/main" id="{FEDA5CE5-39D2-4952-ABC5-467E9B04784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54126" y="75558939"/>
          <a:ext cx="4054927" cy="165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4242956</xdr:colOff>
      <xdr:row>141</xdr:row>
      <xdr:rowOff>115454</xdr:rowOff>
    </xdr:from>
    <xdr:to>
      <xdr:col>3</xdr:col>
      <xdr:colOff>4329</xdr:colOff>
      <xdr:row>141</xdr:row>
      <xdr:rowOff>1801091</xdr:rowOff>
    </xdr:to>
    <xdr:pic>
      <xdr:nvPicPr>
        <xdr:cNvPr id="13" name="Picture 12">
          <a:extLst>
            <a:ext uri="{FF2B5EF4-FFF2-40B4-BE49-F238E27FC236}">
              <a16:creationId xmlns:a16="http://schemas.microsoft.com/office/drawing/2014/main" id="{28CDDC89-6D70-4041-8F30-0763429A307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33581" y="75582029"/>
          <a:ext cx="1104898" cy="1685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160</xdr:row>
      <xdr:rowOff>69272</xdr:rowOff>
    </xdr:from>
    <xdr:to>
      <xdr:col>2</xdr:col>
      <xdr:colOff>3984963</xdr:colOff>
      <xdr:row>160</xdr:row>
      <xdr:rowOff>1812223</xdr:rowOff>
    </xdr:to>
    <xdr:pic>
      <xdr:nvPicPr>
        <xdr:cNvPr id="14" name="Picture 13">
          <a:extLst>
            <a:ext uri="{FF2B5EF4-FFF2-40B4-BE49-F238E27FC236}">
              <a16:creationId xmlns:a16="http://schemas.microsoft.com/office/drawing/2014/main" id="{EE2A864D-C8E7-4A14-9383-F7956A14DF12}"/>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277216" y="86632472"/>
          <a:ext cx="3898372" cy="1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165</xdr:row>
      <xdr:rowOff>51955</xdr:rowOff>
    </xdr:from>
    <xdr:to>
      <xdr:col>2</xdr:col>
      <xdr:colOff>3082637</xdr:colOff>
      <xdr:row>165</xdr:row>
      <xdr:rowOff>1408545</xdr:rowOff>
    </xdr:to>
    <xdr:pic>
      <xdr:nvPicPr>
        <xdr:cNvPr id="15" name="Picture 14">
          <a:extLst>
            <a:ext uri="{FF2B5EF4-FFF2-40B4-BE49-F238E27FC236}">
              <a16:creationId xmlns:a16="http://schemas.microsoft.com/office/drawing/2014/main" id="{3B7D2E9B-5B4E-4738-8DD9-2E88476C668B}"/>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259898" y="90034630"/>
          <a:ext cx="3013364" cy="1356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169</xdr:row>
      <xdr:rowOff>51954</xdr:rowOff>
    </xdr:from>
    <xdr:to>
      <xdr:col>2</xdr:col>
      <xdr:colOff>1939637</xdr:colOff>
      <xdr:row>169</xdr:row>
      <xdr:rowOff>1514613</xdr:rowOff>
    </xdr:to>
    <xdr:pic>
      <xdr:nvPicPr>
        <xdr:cNvPr id="16" name="Picture 15">
          <a:extLst>
            <a:ext uri="{FF2B5EF4-FFF2-40B4-BE49-F238E27FC236}">
              <a16:creationId xmlns:a16="http://schemas.microsoft.com/office/drawing/2014/main" id="{24D10D32-628C-42CB-BE66-D10DA22F6C7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77216" y="92615904"/>
          <a:ext cx="1853046" cy="1462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173</xdr:row>
      <xdr:rowOff>51129</xdr:rowOff>
    </xdr:from>
    <xdr:to>
      <xdr:col>2</xdr:col>
      <xdr:colOff>2806371</xdr:colOff>
      <xdr:row>173</xdr:row>
      <xdr:rowOff>1151734</xdr:rowOff>
    </xdr:to>
    <xdr:pic>
      <xdr:nvPicPr>
        <xdr:cNvPr id="17" name="Picture 16">
          <a:extLst>
            <a:ext uri="{FF2B5EF4-FFF2-40B4-BE49-F238E27FC236}">
              <a16:creationId xmlns:a16="http://schemas.microsoft.com/office/drawing/2014/main" id="{BAA472D0-FA71-41EC-856C-40B195BD967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95359" y="95901204"/>
          <a:ext cx="2701637" cy="1100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213</xdr:row>
      <xdr:rowOff>51955</xdr:rowOff>
    </xdr:from>
    <xdr:to>
      <xdr:col>2</xdr:col>
      <xdr:colOff>1073728</xdr:colOff>
      <xdr:row>213</xdr:row>
      <xdr:rowOff>1275724</xdr:rowOff>
    </xdr:to>
    <xdr:pic>
      <xdr:nvPicPr>
        <xdr:cNvPr id="18" name="Picture 17">
          <a:extLst>
            <a:ext uri="{FF2B5EF4-FFF2-40B4-BE49-F238E27FC236}">
              <a16:creationId xmlns:a16="http://schemas.microsoft.com/office/drawing/2014/main" id="{EE4B8C96-19E1-478F-B19C-4A6BE5A4449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42580" y="131735080"/>
          <a:ext cx="1021773" cy="122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108</xdr:row>
      <xdr:rowOff>54429</xdr:rowOff>
    </xdr:from>
    <xdr:to>
      <xdr:col>2</xdr:col>
      <xdr:colOff>2340428</xdr:colOff>
      <xdr:row>108</xdr:row>
      <xdr:rowOff>1458440</xdr:rowOff>
    </xdr:to>
    <xdr:pic>
      <xdr:nvPicPr>
        <xdr:cNvPr id="19" name="Picture 18">
          <a:extLst>
            <a:ext uri="{FF2B5EF4-FFF2-40B4-BE49-F238E27FC236}">
              <a16:creationId xmlns:a16="http://schemas.microsoft.com/office/drawing/2014/main" id="{4BA1FA9D-894E-4B6E-A809-B46198FDA164}"/>
            </a:ext>
          </a:extLst>
        </xdr:cNvPr>
        <xdr:cNvPicPr>
          <a:picLocks noChangeAspect="1"/>
        </xdr:cNvPicPr>
      </xdr:nvPicPr>
      <xdr:blipFill rotWithShape="1">
        <a:blip xmlns:r="http://schemas.openxmlformats.org/officeDocument/2006/relationships" r:embed="rId18"/>
        <a:srcRect r="15152" b="8993"/>
        <a:stretch/>
      </xdr:blipFill>
      <xdr:spPr>
        <a:xfrm>
          <a:off x="1245054" y="58576029"/>
          <a:ext cx="2285999" cy="1404011"/>
        </a:xfrm>
        <a:prstGeom prst="rect">
          <a:avLst/>
        </a:prstGeom>
      </xdr:spPr>
    </xdr:pic>
    <xdr:clientData/>
  </xdr:twoCellAnchor>
  <xdr:twoCellAnchor editAs="oneCell">
    <xdr:from>
      <xdr:col>2</xdr:col>
      <xdr:colOff>54429</xdr:colOff>
      <xdr:row>285</xdr:row>
      <xdr:rowOff>27215</xdr:rowOff>
    </xdr:from>
    <xdr:to>
      <xdr:col>2</xdr:col>
      <xdr:colOff>2313214</xdr:colOff>
      <xdr:row>285</xdr:row>
      <xdr:rowOff>1163162</xdr:rowOff>
    </xdr:to>
    <xdr:pic>
      <xdr:nvPicPr>
        <xdr:cNvPr id="20" name="Picture 19">
          <a:extLst>
            <a:ext uri="{FF2B5EF4-FFF2-40B4-BE49-F238E27FC236}">
              <a16:creationId xmlns:a16="http://schemas.microsoft.com/office/drawing/2014/main" id="{8FE98BF2-AD91-4FD8-BA46-3B622580B12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45054" y="186279065"/>
          <a:ext cx="2258785" cy="113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345</xdr:row>
      <xdr:rowOff>162761</xdr:rowOff>
    </xdr:from>
    <xdr:to>
      <xdr:col>2</xdr:col>
      <xdr:colOff>3968812</xdr:colOff>
      <xdr:row>345</xdr:row>
      <xdr:rowOff>1039388</xdr:rowOff>
    </xdr:to>
    <xdr:pic>
      <xdr:nvPicPr>
        <xdr:cNvPr id="21" name="Picture 20">
          <a:extLst>
            <a:ext uri="{FF2B5EF4-FFF2-40B4-BE49-F238E27FC236}">
              <a16:creationId xmlns:a16="http://schemas.microsoft.com/office/drawing/2014/main" id="{755A8C51-0B97-47CC-8CE9-FCA68AE49E5B}"/>
            </a:ext>
          </a:extLst>
        </xdr:cNvPr>
        <xdr:cNvPicPr>
          <a:picLocks noChangeAspect="1"/>
        </xdr:cNvPicPr>
      </xdr:nvPicPr>
      <xdr:blipFill>
        <a:blip xmlns:r="http://schemas.openxmlformats.org/officeDocument/2006/relationships" r:embed="rId20" cstate="print"/>
        <a:stretch>
          <a:fillRect/>
        </a:stretch>
      </xdr:blipFill>
      <xdr:spPr>
        <a:xfrm rot="5400000">
          <a:off x="4013739" y="240638066"/>
          <a:ext cx="876627" cy="1414768"/>
        </a:xfrm>
        <a:prstGeom prst="rect">
          <a:avLst/>
        </a:prstGeom>
      </xdr:spPr>
    </xdr:pic>
    <xdr:clientData/>
  </xdr:twoCellAnchor>
  <xdr:twoCellAnchor editAs="oneCell">
    <xdr:from>
      <xdr:col>2</xdr:col>
      <xdr:colOff>157359</xdr:colOff>
      <xdr:row>345</xdr:row>
      <xdr:rowOff>235065</xdr:rowOff>
    </xdr:from>
    <xdr:to>
      <xdr:col>2</xdr:col>
      <xdr:colOff>1891151</xdr:colOff>
      <xdr:row>345</xdr:row>
      <xdr:rowOff>1282961</xdr:rowOff>
    </xdr:to>
    <xdr:pic>
      <xdr:nvPicPr>
        <xdr:cNvPr id="22" name="Picture 21">
          <a:extLst>
            <a:ext uri="{FF2B5EF4-FFF2-40B4-BE49-F238E27FC236}">
              <a16:creationId xmlns:a16="http://schemas.microsoft.com/office/drawing/2014/main" id="{CEE74721-FB60-49E3-860F-75070ADC6B7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347984" y="240979440"/>
          <a:ext cx="1733792" cy="1047896"/>
        </a:xfrm>
        <a:prstGeom prst="rect">
          <a:avLst/>
        </a:prstGeom>
      </xdr:spPr>
    </xdr:pic>
    <xdr:clientData/>
  </xdr:twoCellAnchor>
  <xdr:twoCellAnchor editAs="oneCell">
    <xdr:from>
      <xdr:col>2</xdr:col>
      <xdr:colOff>30749</xdr:colOff>
      <xdr:row>347</xdr:row>
      <xdr:rowOff>54310</xdr:rowOff>
    </xdr:from>
    <xdr:to>
      <xdr:col>2</xdr:col>
      <xdr:colOff>1652280</xdr:colOff>
      <xdr:row>347</xdr:row>
      <xdr:rowOff>1250949</xdr:rowOff>
    </xdr:to>
    <xdr:pic>
      <xdr:nvPicPr>
        <xdr:cNvPr id="23" name="Picture 22">
          <a:extLst>
            <a:ext uri="{FF2B5EF4-FFF2-40B4-BE49-F238E27FC236}">
              <a16:creationId xmlns:a16="http://schemas.microsoft.com/office/drawing/2014/main" id="{9A6B43AD-7F21-49CC-AEF4-E61C7D90B584}"/>
            </a:ext>
          </a:extLst>
        </xdr:cNvPr>
        <xdr:cNvPicPr>
          <a:picLocks noChangeAspect="1"/>
        </xdr:cNvPicPr>
      </xdr:nvPicPr>
      <xdr:blipFill>
        <a:blip xmlns:r="http://schemas.openxmlformats.org/officeDocument/2006/relationships" r:embed="rId22" cstate="print"/>
        <a:stretch>
          <a:fillRect/>
        </a:stretch>
      </xdr:blipFill>
      <xdr:spPr>
        <a:xfrm>
          <a:off x="1221374" y="242703685"/>
          <a:ext cx="1621531" cy="1196639"/>
        </a:xfrm>
        <a:prstGeom prst="rect">
          <a:avLst/>
        </a:prstGeom>
      </xdr:spPr>
    </xdr:pic>
    <xdr:clientData/>
  </xdr:twoCellAnchor>
  <xdr:twoCellAnchor editAs="oneCell">
    <xdr:from>
      <xdr:col>2</xdr:col>
      <xdr:colOff>1784405</xdr:colOff>
      <xdr:row>347</xdr:row>
      <xdr:rowOff>71973</xdr:rowOff>
    </xdr:from>
    <xdr:to>
      <xdr:col>2</xdr:col>
      <xdr:colOff>2610685</xdr:colOff>
      <xdr:row>347</xdr:row>
      <xdr:rowOff>1384300</xdr:rowOff>
    </xdr:to>
    <xdr:pic>
      <xdr:nvPicPr>
        <xdr:cNvPr id="24" name="Picture 23">
          <a:extLst>
            <a:ext uri="{FF2B5EF4-FFF2-40B4-BE49-F238E27FC236}">
              <a16:creationId xmlns:a16="http://schemas.microsoft.com/office/drawing/2014/main" id="{BFC05DF3-B10C-4276-A2D1-36F3AC49E4FB}"/>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2975030" y="242721348"/>
          <a:ext cx="826280" cy="1312327"/>
        </a:xfrm>
        <a:prstGeom prst="rect">
          <a:avLst/>
        </a:prstGeom>
      </xdr:spPr>
    </xdr:pic>
    <xdr:clientData/>
  </xdr:twoCellAnchor>
  <xdr:twoCellAnchor editAs="oneCell">
    <xdr:from>
      <xdr:col>2</xdr:col>
      <xdr:colOff>72637</xdr:colOff>
      <xdr:row>349</xdr:row>
      <xdr:rowOff>144825</xdr:rowOff>
    </xdr:from>
    <xdr:to>
      <xdr:col>2</xdr:col>
      <xdr:colOff>868875</xdr:colOff>
      <xdr:row>349</xdr:row>
      <xdr:rowOff>698500</xdr:rowOff>
    </xdr:to>
    <xdr:pic>
      <xdr:nvPicPr>
        <xdr:cNvPr id="25" name="Picture 24">
          <a:extLst>
            <a:ext uri="{FF2B5EF4-FFF2-40B4-BE49-F238E27FC236}">
              <a16:creationId xmlns:a16="http://schemas.microsoft.com/office/drawing/2014/main" id="{D5265033-A56F-4863-B76D-3C9B41D127F5}"/>
            </a:ext>
          </a:extLst>
        </xdr:cNvPr>
        <xdr:cNvPicPr>
          <a:picLocks noChangeAspect="1"/>
        </xdr:cNvPicPr>
      </xdr:nvPicPr>
      <xdr:blipFill>
        <a:blip xmlns:r="http://schemas.openxmlformats.org/officeDocument/2006/relationships" r:embed="rId24" cstate="print"/>
        <a:stretch>
          <a:fillRect/>
        </a:stretch>
      </xdr:blipFill>
      <xdr:spPr>
        <a:xfrm>
          <a:off x="1263262" y="244889700"/>
          <a:ext cx="796238" cy="553675"/>
        </a:xfrm>
        <a:prstGeom prst="rect">
          <a:avLst/>
        </a:prstGeom>
      </xdr:spPr>
    </xdr:pic>
    <xdr:clientData/>
  </xdr:twoCellAnchor>
  <xdr:twoCellAnchor editAs="oneCell">
    <xdr:from>
      <xdr:col>2</xdr:col>
      <xdr:colOff>1091978</xdr:colOff>
      <xdr:row>349</xdr:row>
      <xdr:rowOff>133685</xdr:rowOff>
    </xdr:from>
    <xdr:to>
      <xdr:col>2</xdr:col>
      <xdr:colOff>2959139</xdr:colOff>
      <xdr:row>349</xdr:row>
      <xdr:rowOff>1286371</xdr:rowOff>
    </xdr:to>
    <xdr:pic>
      <xdr:nvPicPr>
        <xdr:cNvPr id="26" name="Picture 25">
          <a:extLst>
            <a:ext uri="{FF2B5EF4-FFF2-40B4-BE49-F238E27FC236}">
              <a16:creationId xmlns:a16="http://schemas.microsoft.com/office/drawing/2014/main" id="{38859990-CDD4-45A3-B4F6-C457071E915C}"/>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282603" y="244878560"/>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351</xdr:row>
      <xdr:rowOff>131902</xdr:rowOff>
    </xdr:from>
    <xdr:to>
      <xdr:col>2</xdr:col>
      <xdr:colOff>1655768</xdr:colOff>
      <xdr:row>351</xdr:row>
      <xdr:rowOff>1217904</xdr:rowOff>
    </xdr:to>
    <xdr:pic>
      <xdr:nvPicPr>
        <xdr:cNvPr id="27" name="Picture 26">
          <a:extLst>
            <a:ext uri="{FF2B5EF4-FFF2-40B4-BE49-F238E27FC236}">
              <a16:creationId xmlns:a16="http://schemas.microsoft.com/office/drawing/2014/main" id="{47217540-7377-4C66-BAAA-8B3B7B1024E8}"/>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07917" y="247353277"/>
          <a:ext cx="1438476" cy="1086002"/>
        </a:xfrm>
        <a:prstGeom prst="rect">
          <a:avLst/>
        </a:prstGeom>
      </xdr:spPr>
    </xdr:pic>
    <xdr:clientData/>
  </xdr:twoCellAnchor>
  <xdr:twoCellAnchor editAs="oneCell">
    <xdr:from>
      <xdr:col>2</xdr:col>
      <xdr:colOff>1798055</xdr:colOff>
      <xdr:row>351</xdr:row>
      <xdr:rowOff>133684</xdr:rowOff>
    </xdr:from>
    <xdr:to>
      <xdr:col>2</xdr:col>
      <xdr:colOff>3303215</xdr:colOff>
      <xdr:row>351</xdr:row>
      <xdr:rowOff>1210159</xdr:rowOff>
    </xdr:to>
    <xdr:pic>
      <xdr:nvPicPr>
        <xdr:cNvPr id="28" name="Picture 27">
          <a:extLst>
            <a:ext uri="{FF2B5EF4-FFF2-40B4-BE49-F238E27FC236}">
              <a16:creationId xmlns:a16="http://schemas.microsoft.com/office/drawing/2014/main" id="{D70C8E7E-3817-401C-9C9A-C195B53B5E61}"/>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988680" y="247355059"/>
          <a:ext cx="1505160" cy="1076475"/>
        </a:xfrm>
        <a:prstGeom prst="rect">
          <a:avLst/>
        </a:prstGeom>
      </xdr:spPr>
    </xdr:pic>
    <xdr:clientData/>
  </xdr:twoCellAnchor>
  <xdr:twoCellAnchor editAs="oneCell">
    <xdr:from>
      <xdr:col>2</xdr:col>
      <xdr:colOff>118145</xdr:colOff>
      <xdr:row>353</xdr:row>
      <xdr:rowOff>33422</xdr:rowOff>
    </xdr:from>
    <xdr:to>
      <xdr:col>2</xdr:col>
      <xdr:colOff>1420091</xdr:colOff>
      <xdr:row>353</xdr:row>
      <xdr:rowOff>1233740</xdr:rowOff>
    </xdr:to>
    <xdr:pic>
      <xdr:nvPicPr>
        <xdr:cNvPr id="29" name="Picture 28">
          <a:extLst>
            <a:ext uri="{FF2B5EF4-FFF2-40B4-BE49-F238E27FC236}">
              <a16:creationId xmlns:a16="http://schemas.microsoft.com/office/drawing/2014/main" id="{D3E0CA00-B6CD-4DAE-AB5A-A9816814CDE7}"/>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08770" y="249731297"/>
          <a:ext cx="1301946" cy="1200318"/>
        </a:xfrm>
        <a:prstGeom prst="rect">
          <a:avLst/>
        </a:prstGeom>
      </xdr:spPr>
    </xdr:pic>
    <xdr:clientData/>
  </xdr:twoCellAnchor>
  <xdr:twoCellAnchor editAs="oneCell">
    <xdr:from>
      <xdr:col>2</xdr:col>
      <xdr:colOff>18716</xdr:colOff>
      <xdr:row>355</xdr:row>
      <xdr:rowOff>33419</xdr:rowOff>
    </xdr:from>
    <xdr:to>
      <xdr:col>2</xdr:col>
      <xdr:colOff>1564770</xdr:colOff>
      <xdr:row>355</xdr:row>
      <xdr:rowOff>1058333</xdr:rowOff>
    </xdr:to>
    <xdr:pic>
      <xdr:nvPicPr>
        <xdr:cNvPr id="30" name="Picture 29">
          <a:extLst>
            <a:ext uri="{FF2B5EF4-FFF2-40B4-BE49-F238E27FC236}">
              <a16:creationId xmlns:a16="http://schemas.microsoft.com/office/drawing/2014/main" id="{BAA66BB1-72CC-47BB-9BE5-3B5A4D9B948C}"/>
            </a:ext>
          </a:extLst>
        </xdr:cNvPr>
        <xdr:cNvPicPr>
          <a:picLocks noChangeAspect="1"/>
        </xdr:cNvPicPr>
      </xdr:nvPicPr>
      <xdr:blipFill>
        <a:blip xmlns:r="http://schemas.openxmlformats.org/officeDocument/2006/relationships" r:embed="rId30" cstate="print"/>
        <a:stretch>
          <a:fillRect/>
        </a:stretch>
      </xdr:blipFill>
      <xdr:spPr>
        <a:xfrm>
          <a:off x="1209341" y="252836444"/>
          <a:ext cx="1546054" cy="1024914"/>
        </a:xfrm>
        <a:prstGeom prst="rect">
          <a:avLst/>
        </a:prstGeom>
      </xdr:spPr>
    </xdr:pic>
    <xdr:clientData/>
  </xdr:twoCellAnchor>
  <xdr:twoCellAnchor editAs="oneCell">
    <xdr:from>
      <xdr:col>2</xdr:col>
      <xdr:colOff>84111</xdr:colOff>
      <xdr:row>357</xdr:row>
      <xdr:rowOff>69690</xdr:rowOff>
    </xdr:from>
    <xdr:to>
      <xdr:col>2</xdr:col>
      <xdr:colOff>1951272</xdr:colOff>
      <xdr:row>358</xdr:row>
      <xdr:rowOff>3218</xdr:rowOff>
    </xdr:to>
    <xdr:pic>
      <xdr:nvPicPr>
        <xdr:cNvPr id="31" name="Picture 30">
          <a:extLst>
            <a:ext uri="{FF2B5EF4-FFF2-40B4-BE49-F238E27FC236}">
              <a16:creationId xmlns:a16="http://schemas.microsoft.com/office/drawing/2014/main" id="{85831D14-3D5F-4F3B-9DAD-E02B92C1E325}"/>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274736" y="255539715"/>
          <a:ext cx="1867161" cy="1457528"/>
        </a:xfrm>
        <a:prstGeom prst="rect">
          <a:avLst/>
        </a:prstGeom>
      </xdr:spPr>
    </xdr:pic>
    <xdr:clientData/>
  </xdr:twoCellAnchor>
  <xdr:twoCellAnchor editAs="oneCell">
    <xdr:from>
      <xdr:col>2</xdr:col>
      <xdr:colOff>2159224</xdr:colOff>
      <xdr:row>359</xdr:row>
      <xdr:rowOff>121812</xdr:rowOff>
    </xdr:from>
    <xdr:to>
      <xdr:col>2</xdr:col>
      <xdr:colOff>4016858</xdr:colOff>
      <xdr:row>359</xdr:row>
      <xdr:rowOff>1284024</xdr:rowOff>
    </xdr:to>
    <xdr:pic>
      <xdr:nvPicPr>
        <xdr:cNvPr id="32" name="Picture 31">
          <a:extLst>
            <a:ext uri="{FF2B5EF4-FFF2-40B4-BE49-F238E27FC236}">
              <a16:creationId xmlns:a16="http://schemas.microsoft.com/office/drawing/2014/main" id="{73BCBFDC-8B40-4CCC-82B9-F6671420B098}"/>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349849" y="258830337"/>
          <a:ext cx="1857634" cy="1162212"/>
        </a:xfrm>
        <a:prstGeom prst="rect">
          <a:avLst/>
        </a:prstGeom>
      </xdr:spPr>
    </xdr:pic>
    <xdr:clientData/>
  </xdr:twoCellAnchor>
  <xdr:twoCellAnchor editAs="oneCell">
    <xdr:from>
      <xdr:col>2</xdr:col>
      <xdr:colOff>120094</xdr:colOff>
      <xdr:row>359</xdr:row>
      <xdr:rowOff>116085</xdr:rowOff>
    </xdr:from>
    <xdr:to>
      <xdr:col>2</xdr:col>
      <xdr:colOff>1253727</xdr:colOff>
      <xdr:row>359</xdr:row>
      <xdr:rowOff>1287824</xdr:rowOff>
    </xdr:to>
    <xdr:pic>
      <xdr:nvPicPr>
        <xdr:cNvPr id="33" name="Picture 32">
          <a:extLst>
            <a:ext uri="{FF2B5EF4-FFF2-40B4-BE49-F238E27FC236}">
              <a16:creationId xmlns:a16="http://schemas.microsoft.com/office/drawing/2014/main" id="{F3BEC1FA-5148-44DC-8EEF-7CD467ECA6F8}"/>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10719" y="258824610"/>
          <a:ext cx="1133633" cy="1171739"/>
        </a:xfrm>
        <a:prstGeom prst="rect">
          <a:avLst/>
        </a:prstGeom>
      </xdr:spPr>
    </xdr:pic>
    <xdr:clientData/>
  </xdr:twoCellAnchor>
  <xdr:twoCellAnchor editAs="oneCell">
    <xdr:from>
      <xdr:col>2</xdr:col>
      <xdr:colOff>95250</xdr:colOff>
      <xdr:row>311</xdr:row>
      <xdr:rowOff>74385</xdr:rowOff>
    </xdr:from>
    <xdr:to>
      <xdr:col>2</xdr:col>
      <xdr:colOff>1781410</xdr:colOff>
      <xdr:row>311</xdr:row>
      <xdr:rowOff>1249592</xdr:rowOff>
    </xdr:to>
    <xdr:pic>
      <xdr:nvPicPr>
        <xdr:cNvPr id="34" name="Picture 33">
          <a:extLst>
            <a:ext uri="{FF2B5EF4-FFF2-40B4-BE49-F238E27FC236}">
              <a16:creationId xmlns:a16="http://schemas.microsoft.com/office/drawing/2014/main" id="{40EFE71B-006B-4557-8CE6-E065804529F8}"/>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85875" y="207081210"/>
          <a:ext cx="1686160" cy="1175207"/>
        </a:xfrm>
        <a:prstGeom prst="rect">
          <a:avLst/>
        </a:prstGeom>
      </xdr:spPr>
    </xdr:pic>
    <xdr:clientData/>
  </xdr:twoCellAnchor>
  <xdr:twoCellAnchor editAs="oneCell">
    <xdr:from>
      <xdr:col>2</xdr:col>
      <xdr:colOff>146273</xdr:colOff>
      <xdr:row>328</xdr:row>
      <xdr:rowOff>102331</xdr:rowOff>
    </xdr:from>
    <xdr:to>
      <xdr:col>2</xdr:col>
      <xdr:colOff>1994381</xdr:colOff>
      <xdr:row>328</xdr:row>
      <xdr:rowOff>1140701</xdr:rowOff>
    </xdr:to>
    <xdr:pic>
      <xdr:nvPicPr>
        <xdr:cNvPr id="35" name="Picture 34">
          <a:extLst>
            <a:ext uri="{FF2B5EF4-FFF2-40B4-BE49-F238E27FC236}">
              <a16:creationId xmlns:a16="http://schemas.microsoft.com/office/drawing/2014/main" id="{00BBA8FC-0105-4F9F-8C2B-6B0BCA58BB84}"/>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36898" y="227178331"/>
          <a:ext cx="1848108" cy="1038370"/>
        </a:xfrm>
        <a:prstGeom prst="rect">
          <a:avLst/>
        </a:prstGeom>
      </xdr:spPr>
    </xdr:pic>
    <xdr:clientData/>
  </xdr:twoCellAnchor>
  <xdr:twoCellAnchor editAs="oneCell">
    <xdr:from>
      <xdr:col>2</xdr:col>
      <xdr:colOff>128337</xdr:colOff>
      <xdr:row>330</xdr:row>
      <xdr:rowOff>256062</xdr:rowOff>
    </xdr:from>
    <xdr:to>
      <xdr:col>2</xdr:col>
      <xdr:colOff>1376286</xdr:colOff>
      <xdr:row>331</xdr:row>
      <xdr:rowOff>4808</xdr:rowOff>
    </xdr:to>
    <xdr:pic>
      <xdr:nvPicPr>
        <xdr:cNvPr id="36" name="Picture 35">
          <a:extLst>
            <a:ext uri="{FF2B5EF4-FFF2-40B4-BE49-F238E27FC236}">
              <a16:creationId xmlns:a16="http://schemas.microsoft.com/office/drawing/2014/main" id="{2E2D4AA8-EBE0-48E4-8846-5328F2513B1D}"/>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18962" y="229579962"/>
          <a:ext cx="1247949" cy="1072721"/>
        </a:xfrm>
        <a:prstGeom prst="rect">
          <a:avLst/>
        </a:prstGeom>
      </xdr:spPr>
    </xdr:pic>
    <xdr:clientData/>
  </xdr:twoCellAnchor>
  <xdr:twoCellAnchor editAs="oneCell">
    <xdr:from>
      <xdr:col>2</xdr:col>
      <xdr:colOff>43964</xdr:colOff>
      <xdr:row>316</xdr:row>
      <xdr:rowOff>66533</xdr:rowOff>
    </xdr:from>
    <xdr:to>
      <xdr:col>2</xdr:col>
      <xdr:colOff>1939704</xdr:colOff>
      <xdr:row>316</xdr:row>
      <xdr:rowOff>1329496</xdr:rowOff>
    </xdr:to>
    <xdr:pic>
      <xdr:nvPicPr>
        <xdr:cNvPr id="37" name="Picture 36">
          <a:extLst>
            <a:ext uri="{FF2B5EF4-FFF2-40B4-BE49-F238E27FC236}">
              <a16:creationId xmlns:a16="http://schemas.microsoft.com/office/drawing/2014/main" id="{2C9B67BC-AA18-4F76-A49E-61CD8B8DDF63}"/>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34589" y="209387933"/>
          <a:ext cx="1895740" cy="1262963"/>
        </a:xfrm>
        <a:prstGeom prst="rect">
          <a:avLst/>
        </a:prstGeom>
      </xdr:spPr>
    </xdr:pic>
    <xdr:clientData/>
  </xdr:twoCellAnchor>
  <xdr:twoCellAnchor editAs="oneCell">
    <xdr:from>
      <xdr:col>2</xdr:col>
      <xdr:colOff>64724</xdr:colOff>
      <xdr:row>318</xdr:row>
      <xdr:rowOff>67300</xdr:rowOff>
    </xdr:from>
    <xdr:to>
      <xdr:col>2</xdr:col>
      <xdr:colOff>969725</xdr:colOff>
      <xdr:row>318</xdr:row>
      <xdr:rowOff>1322472</xdr:rowOff>
    </xdr:to>
    <xdr:pic>
      <xdr:nvPicPr>
        <xdr:cNvPr id="38" name="Picture 37">
          <a:extLst>
            <a:ext uri="{FF2B5EF4-FFF2-40B4-BE49-F238E27FC236}">
              <a16:creationId xmlns:a16="http://schemas.microsoft.com/office/drawing/2014/main" id="{3403FD3C-4148-42C5-8D07-9BC13FF3609E}"/>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255349" y="211322275"/>
          <a:ext cx="905001" cy="1255172"/>
        </a:xfrm>
        <a:prstGeom prst="rect">
          <a:avLst/>
        </a:prstGeom>
      </xdr:spPr>
    </xdr:pic>
    <xdr:clientData/>
  </xdr:twoCellAnchor>
  <xdr:twoCellAnchor editAs="oneCell">
    <xdr:from>
      <xdr:col>2</xdr:col>
      <xdr:colOff>142875</xdr:colOff>
      <xdr:row>320</xdr:row>
      <xdr:rowOff>122544</xdr:rowOff>
    </xdr:from>
    <xdr:to>
      <xdr:col>2</xdr:col>
      <xdr:colOff>1209824</xdr:colOff>
      <xdr:row>321</xdr:row>
      <xdr:rowOff>7276</xdr:rowOff>
    </xdr:to>
    <xdr:pic>
      <xdr:nvPicPr>
        <xdr:cNvPr id="39" name="Picture 38">
          <a:extLst>
            <a:ext uri="{FF2B5EF4-FFF2-40B4-BE49-F238E27FC236}">
              <a16:creationId xmlns:a16="http://schemas.microsoft.com/office/drawing/2014/main" id="{7384FEBD-13D6-43E5-83F7-63F2A27475E7}"/>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33500" y="214520769"/>
          <a:ext cx="1066949" cy="1303957"/>
        </a:xfrm>
        <a:prstGeom prst="rect">
          <a:avLst/>
        </a:prstGeom>
      </xdr:spPr>
    </xdr:pic>
    <xdr:clientData/>
  </xdr:twoCellAnchor>
  <xdr:twoCellAnchor editAs="oneCell">
    <xdr:from>
      <xdr:col>2</xdr:col>
      <xdr:colOff>268649</xdr:colOff>
      <xdr:row>326</xdr:row>
      <xdr:rowOff>169836</xdr:rowOff>
    </xdr:from>
    <xdr:to>
      <xdr:col>2</xdr:col>
      <xdr:colOff>1307019</xdr:colOff>
      <xdr:row>326</xdr:row>
      <xdr:rowOff>1589259</xdr:rowOff>
    </xdr:to>
    <xdr:pic>
      <xdr:nvPicPr>
        <xdr:cNvPr id="40" name="Picture 39">
          <a:extLst>
            <a:ext uri="{FF2B5EF4-FFF2-40B4-BE49-F238E27FC236}">
              <a16:creationId xmlns:a16="http://schemas.microsoft.com/office/drawing/2014/main" id="{E1882604-22EA-41CE-85B0-BA49E5B7EDE6}"/>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459274" y="224197836"/>
          <a:ext cx="1038370" cy="1419423"/>
        </a:xfrm>
        <a:prstGeom prst="rect">
          <a:avLst/>
        </a:prstGeom>
      </xdr:spPr>
    </xdr:pic>
    <xdr:clientData/>
  </xdr:twoCellAnchor>
  <xdr:twoCellAnchor editAs="oneCell">
    <xdr:from>
      <xdr:col>2</xdr:col>
      <xdr:colOff>216181</xdr:colOff>
      <xdr:row>322</xdr:row>
      <xdr:rowOff>111403</xdr:rowOff>
    </xdr:from>
    <xdr:to>
      <xdr:col>2</xdr:col>
      <xdr:colOff>1254551</xdr:colOff>
      <xdr:row>322</xdr:row>
      <xdr:rowOff>1549879</xdr:rowOff>
    </xdr:to>
    <xdr:pic>
      <xdr:nvPicPr>
        <xdr:cNvPr id="41" name="Picture 40">
          <a:extLst>
            <a:ext uri="{FF2B5EF4-FFF2-40B4-BE49-F238E27FC236}">
              <a16:creationId xmlns:a16="http://schemas.microsoft.com/office/drawing/2014/main" id="{23E51563-B661-4960-A524-BB7058AE0977}"/>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06806" y="217452853"/>
          <a:ext cx="1038370" cy="1438476"/>
        </a:xfrm>
        <a:prstGeom prst="rect">
          <a:avLst/>
        </a:prstGeom>
      </xdr:spPr>
    </xdr:pic>
    <xdr:clientData/>
  </xdr:twoCellAnchor>
  <xdr:twoCellAnchor editAs="oneCell">
    <xdr:from>
      <xdr:col>2</xdr:col>
      <xdr:colOff>349865</xdr:colOff>
      <xdr:row>334</xdr:row>
      <xdr:rowOff>46011</xdr:rowOff>
    </xdr:from>
    <xdr:to>
      <xdr:col>2</xdr:col>
      <xdr:colOff>1378709</xdr:colOff>
      <xdr:row>334</xdr:row>
      <xdr:rowOff>1255855</xdr:rowOff>
    </xdr:to>
    <xdr:pic>
      <xdr:nvPicPr>
        <xdr:cNvPr id="42" name="Picture 41">
          <a:extLst>
            <a:ext uri="{FF2B5EF4-FFF2-40B4-BE49-F238E27FC236}">
              <a16:creationId xmlns:a16="http://schemas.microsoft.com/office/drawing/2014/main" id="{D1BBE589-F8FA-47BA-8920-803614D799A1}"/>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540490" y="231836886"/>
          <a:ext cx="1028844" cy="1209844"/>
        </a:xfrm>
        <a:prstGeom prst="rect">
          <a:avLst/>
        </a:prstGeom>
      </xdr:spPr>
    </xdr:pic>
    <xdr:clientData/>
  </xdr:twoCellAnchor>
  <xdr:twoCellAnchor editAs="oneCell">
    <xdr:from>
      <xdr:col>2</xdr:col>
      <xdr:colOff>168219</xdr:colOff>
      <xdr:row>336</xdr:row>
      <xdr:rowOff>209719</xdr:rowOff>
    </xdr:from>
    <xdr:to>
      <xdr:col>2</xdr:col>
      <xdr:colOff>949378</xdr:colOff>
      <xdr:row>336</xdr:row>
      <xdr:rowOff>1257615</xdr:rowOff>
    </xdr:to>
    <xdr:pic>
      <xdr:nvPicPr>
        <xdr:cNvPr id="43" name="Picture 42">
          <a:extLst>
            <a:ext uri="{FF2B5EF4-FFF2-40B4-BE49-F238E27FC236}">
              <a16:creationId xmlns:a16="http://schemas.microsoft.com/office/drawing/2014/main" id="{D24F1C1C-2F04-48E9-AE8E-F57B580D4EE2}"/>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358844" y="233676994"/>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338</xdr:row>
      <xdr:rowOff>17647</xdr:rowOff>
    </xdr:from>
    <xdr:to>
      <xdr:col>2</xdr:col>
      <xdr:colOff>1107940</xdr:colOff>
      <xdr:row>338</xdr:row>
      <xdr:rowOff>1189386</xdr:rowOff>
    </xdr:to>
    <xdr:pic>
      <xdr:nvPicPr>
        <xdr:cNvPr id="44" name="Picture 43">
          <a:extLst>
            <a:ext uri="{FF2B5EF4-FFF2-40B4-BE49-F238E27FC236}">
              <a16:creationId xmlns:a16="http://schemas.microsoft.com/office/drawing/2014/main" id="{38DAA965-5A22-478B-9A1E-81961F15BC84}"/>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212563" y="235256572"/>
          <a:ext cx="1086002" cy="1171739"/>
        </a:xfrm>
        <a:prstGeom prst="rect">
          <a:avLst/>
        </a:prstGeom>
      </xdr:spPr>
    </xdr:pic>
    <xdr:clientData/>
  </xdr:twoCellAnchor>
  <xdr:twoCellAnchor editAs="oneCell">
    <xdr:from>
      <xdr:col>2</xdr:col>
      <xdr:colOff>118980</xdr:colOff>
      <xdr:row>324</xdr:row>
      <xdr:rowOff>66676</xdr:rowOff>
    </xdr:from>
    <xdr:to>
      <xdr:col>2</xdr:col>
      <xdr:colOff>1405034</xdr:colOff>
      <xdr:row>324</xdr:row>
      <xdr:rowOff>1667099</xdr:rowOff>
    </xdr:to>
    <xdr:pic>
      <xdr:nvPicPr>
        <xdr:cNvPr id="45" name="Picture 44">
          <a:extLst>
            <a:ext uri="{FF2B5EF4-FFF2-40B4-BE49-F238E27FC236}">
              <a16:creationId xmlns:a16="http://schemas.microsoft.com/office/drawing/2014/main" id="{3B4437E2-62F2-4C59-BF3E-1193C5B23059}"/>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309605" y="219846526"/>
          <a:ext cx="1286054" cy="1600423"/>
        </a:xfrm>
        <a:prstGeom prst="rect">
          <a:avLst/>
        </a:prstGeom>
      </xdr:spPr>
    </xdr:pic>
    <xdr:clientData/>
  </xdr:twoCellAnchor>
  <xdr:twoCellAnchor editAs="oneCell">
    <xdr:from>
      <xdr:col>2</xdr:col>
      <xdr:colOff>23156</xdr:colOff>
      <xdr:row>364</xdr:row>
      <xdr:rowOff>33623</xdr:rowOff>
    </xdr:from>
    <xdr:to>
      <xdr:col>2</xdr:col>
      <xdr:colOff>1852211</xdr:colOff>
      <xdr:row>364</xdr:row>
      <xdr:rowOff>1398521</xdr:rowOff>
    </xdr:to>
    <xdr:pic>
      <xdr:nvPicPr>
        <xdr:cNvPr id="46" name="Picture 6">
          <a:extLst>
            <a:ext uri="{FF2B5EF4-FFF2-40B4-BE49-F238E27FC236}">
              <a16:creationId xmlns:a16="http://schemas.microsoft.com/office/drawing/2014/main" id="{91CBA070-63E1-404F-A870-9B28FC3CF03B}"/>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1213781" y="26351417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367</xdr:row>
      <xdr:rowOff>59344</xdr:rowOff>
    </xdr:from>
    <xdr:to>
      <xdr:col>2</xdr:col>
      <xdr:colOff>1927857</xdr:colOff>
      <xdr:row>368</xdr:row>
      <xdr:rowOff>2398</xdr:rowOff>
    </xdr:to>
    <xdr:pic>
      <xdr:nvPicPr>
        <xdr:cNvPr id="47" name="Picture 5">
          <a:extLst>
            <a:ext uri="{FF2B5EF4-FFF2-40B4-BE49-F238E27FC236}">
              <a16:creationId xmlns:a16="http://schemas.microsoft.com/office/drawing/2014/main" id="{8C0370B6-0F7A-41E4-9232-C444C7483ED3}"/>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bwMode="auto">
        <a:xfrm>
          <a:off x="1297535" y="269445394"/>
          <a:ext cx="1820947" cy="1467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373</xdr:row>
      <xdr:rowOff>107834</xdr:rowOff>
    </xdr:from>
    <xdr:to>
      <xdr:col>2</xdr:col>
      <xdr:colOff>1795354</xdr:colOff>
      <xdr:row>373</xdr:row>
      <xdr:rowOff>1222415</xdr:rowOff>
    </xdr:to>
    <xdr:pic>
      <xdr:nvPicPr>
        <xdr:cNvPr id="48" name="Picture 1">
          <a:extLst>
            <a:ext uri="{FF2B5EF4-FFF2-40B4-BE49-F238E27FC236}">
              <a16:creationId xmlns:a16="http://schemas.microsoft.com/office/drawing/2014/main" id="{082E55CD-3F80-4B98-B600-D3CA01AFC8E6}"/>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307927" y="28162873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378</xdr:row>
      <xdr:rowOff>115271</xdr:rowOff>
    </xdr:from>
    <xdr:to>
      <xdr:col>2</xdr:col>
      <xdr:colOff>1032244</xdr:colOff>
      <xdr:row>378</xdr:row>
      <xdr:rowOff>1302006</xdr:rowOff>
    </xdr:to>
    <xdr:pic>
      <xdr:nvPicPr>
        <xdr:cNvPr id="49" name="Picture 2">
          <a:extLst>
            <a:ext uri="{FF2B5EF4-FFF2-40B4-BE49-F238E27FC236}">
              <a16:creationId xmlns:a16="http://schemas.microsoft.com/office/drawing/2014/main" id="{361279E4-FF65-4A3E-9425-A58B1C7D9A53}"/>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468871" y="286665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381</xdr:row>
      <xdr:rowOff>88242</xdr:rowOff>
    </xdr:from>
    <xdr:to>
      <xdr:col>2</xdr:col>
      <xdr:colOff>1411674</xdr:colOff>
      <xdr:row>381</xdr:row>
      <xdr:rowOff>1741714</xdr:rowOff>
    </xdr:to>
    <xdr:pic>
      <xdr:nvPicPr>
        <xdr:cNvPr id="50" name="Picture 3">
          <a:extLst>
            <a:ext uri="{FF2B5EF4-FFF2-40B4-BE49-F238E27FC236}">
              <a16:creationId xmlns:a16="http://schemas.microsoft.com/office/drawing/2014/main" id="{EBFD69DD-2D44-4D3F-AA12-4631F78C70C7}"/>
            </a:ext>
          </a:extLst>
        </xdr:cNvPr>
        <xdr:cNvPicPr>
          <a:picLocks noChangeAspect="1"/>
        </xdr:cNvPicPr>
      </xdr:nvPicPr>
      <xdr:blipFill rotWithShape="1">
        <a:blip xmlns:r="http://schemas.openxmlformats.org/officeDocument/2006/relationships" r:embed="rId50" cstate="email">
          <a:extLst>
            <a:ext uri="{28A0092B-C50C-407E-A947-70E740481C1C}">
              <a14:useLocalDpi xmlns:a14="http://schemas.microsoft.com/office/drawing/2010/main"/>
            </a:ext>
          </a:extLst>
        </a:blip>
        <a:stretch/>
      </xdr:blipFill>
      <xdr:spPr bwMode="auto">
        <a:xfrm>
          <a:off x="1359733" y="290715042"/>
          <a:ext cx="1242566" cy="1653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118324</xdr:colOff>
      <xdr:row>384</xdr:row>
      <xdr:rowOff>43213</xdr:rowOff>
    </xdr:from>
    <xdr:to>
      <xdr:col>2</xdr:col>
      <xdr:colOff>1472481</xdr:colOff>
      <xdr:row>384</xdr:row>
      <xdr:rowOff>1484322</xdr:rowOff>
    </xdr:to>
    <xdr:pic>
      <xdr:nvPicPr>
        <xdr:cNvPr id="51" name="Picture 4">
          <a:extLst>
            <a:ext uri="{FF2B5EF4-FFF2-40B4-BE49-F238E27FC236}">
              <a16:creationId xmlns:a16="http://schemas.microsoft.com/office/drawing/2014/main" id="{5C113853-8A40-490E-A194-61119B011BE9}"/>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bwMode="auto">
        <a:xfrm>
          <a:off x="1308949" y="294556213"/>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387</xdr:row>
      <xdr:rowOff>239571</xdr:rowOff>
    </xdr:from>
    <xdr:to>
      <xdr:col>2</xdr:col>
      <xdr:colOff>787570</xdr:colOff>
      <xdr:row>387</xdr:row>
      <xdr:rowOff>972086</xdr:rowOff>
    </xdr:to>
    <xdr:pic>
      <xdr:nvPicPr>
        <xdr:cNvPr id="52" name="Picture 8">
          <a:extLst>
            <a:ext uri="{FF2B5EF4-FFF2-40B4-BE49-F238E27FC236}">
              <a16:creationId xmlns:a16="http://schemas.microsoft.com/office/drawing/2014/main" id="{B813300A-BFAB-4F50-89F3-15E8C8919F6C}"/>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338513" y="29787677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390</xdr:row>
      <xdr:rowOff>98629</xdr:rowOff>
    </xdr:from>
    <xdr:to>
      <xdr:col>2</xdr:col>
      <xdr:colOff>1498104</xdr:colOff>
      <xdr:row>390</xdr:row>
      <xdr:rowOff>931066</xdr:rowOff>
    </xdr:to>
    <xdr:pic>
      <xdr:nvPicPr>
        <xdr:cNvPr id="53" name="Picture 10">
          <a:extLst>
            <a:ext uri="{FF2B5EF4-FFF2-40B4-BE49-F238E27FC236}">
              <a16:creationId xmlns:a16="http://schemas.microsoft.com/office/drawing/2014/main" id="{038747E8-831E-4E53-8A4D-C85CB26CE29F}"/>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15520" y="30124102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396</xdr:row>
      <xdr:rowOff>160399</xdr:rowOff>
    </xdr:from>
    <xdr:to>
      <xdr:col>2</xdr:col>
      <xdr:colOff>1788779</xdr:colOff>
      <xdr:row>396</xdr:row>
      <xdr:rowOff>1485184</xdr:rowOff>
    </xdr:to>
    <xdr:pic>
      <xdr:nvPicPr>
        <xdr:cNvPr id="54" name="Picture 53">
          <a:extLst>
            <a:ext uri="{FF2B5EF4-FFF2-40B4-BE49-F238E27FC236}">
              <a16:creationId xmlns:a16="http://schemas.microsoft.com/office/drawing/2014/main" id="{5941B69E-327D-4FAA-A193-ACAB1BFC7B54}"/>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387311" y="308884699"/>
          <a:ext cx="1592093" cy="1324785"/>
        </a:xfrm>
        <a:prstGeom prst="rect">
          <a:avLst/>
        </a:prstGeom>
      </xdr:spPr>
    </xdr:pic>
    <xdr:clientData/>
  </xdr:twoCellAnchor>
  <xdr:twoCellAnchor editAs="oneCell">
    <xdr:from>
      <xdr:col>2</xdr:col>
      <xdr:colOff>215072</xdr:colOff>
      <xdr:row>399</xdr:row>
      <xdr:rowOff>224748</xdr:rowOff>
    </xdr:from>
    <xdr:to>
      <xdr:col>2</xdr:col>
      <xdr:colOff>1893124</xdr:colOff>
      <xdr:row>399</xdr:row>
      <xdr:rowOff>1357368</xdr:rowOff>
    </xdr:to>
    <xdr:pic>
      <xdr:nvPicPr>
        <xdr:cNvPr id="55" name="Picture 54">
          <a:extLst>
            <a:ext uri="{FF2B5EF4-FFF2-40B4-BE49-F238E27FC236}">
              <a16:creationId xmlns:a16="http://schemas.microsoft.com/office/drawing/2014/main" id="{C2D43A0E-4353-4054-8CA3-008947291562}"/>
            </a:ext>
          </a:extLst>
        </xdr:cNvPr>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tretch/>
      </xdr:blipFill>
      <xdr:spPr>
        <a:xfrm>
          <a:off x="1405697" y="312454248"/>
          <a:ext cx="1678052" cy="1132620"/>
        </a:xfrm>
        <a:prstGeom prst="rect">
          <a:avLst/>
        </a:prstGeom>
      </xdr:spPr>
    </xdr:pic>
    <xdr:clientData/>
  </xdr:twoCellAnchor>
  <xdr:twoCellAnchor editAs="oneCell">
    <xdr:from>
      <xdr:col>2</xdr:col>
      <xdr:colOff>87488</xdr:colOff>
      <xdr:row>393</xdr:row>
      <xdr:rowOff>51447</xdr:rowOff>
    </xdr:from>
    <xdr:to>
      <xdr:col>2</xdr:col>
      <xdr:colOff>898644</xdr:colOff>
      <xdr:row>393</xdr:row>
      <xdr:rowOff>1274672</xdr:rowOff>
    </xdr:to>
    <xdr:pic>
      <xdr:nvPicPr>
        <xdr:cNvPr id="56" name="Picture 55">
          <a:extLst>
            <a:ext uri="{FF2B5EF4-FFF2-40B4-BE49-F238E27FC236}">
              <a16:creationId xmlns:a16="http://schemas.microsoft.com/office/drawing/2014/main" id="{02D00305-1FA3-4C2A-B79B-55DC3BC7348E}"/>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278113" y="304889547"/>
          <a:ext cx="811156" cy="1223225"/>
        </a:xfrm>
        <a:prstGeom prst="rect">
          <a:avLst/>
        </a:prstGeom>
      </xdr:spPr>
    </xdr:pic>
    <xdr:clientData/>
  </xdr:twoCellAnchor>
  <xdr:twoCellAnchor editAs="oneCell">
    <xdr:from>
      <xdr:col>2</xdr:col>
      <xdr:colOff>181673</xdr:colOff>
      <xdr:row>402</xdr:row>
      <xdr:rowOff>79121</xdr:rowOff>
    </xdr:from>
    <xdr:to>
      <xdr:col>2</xdr:col>
      <xdr:colOff>1431040</xdr:colOff>
      <xdr:row>402</xdr:row>
      <xdr:rowOff>1226136</xdr:rowOff>
    </xdr:to>
    <xdr:pic>
      <xdr:nvPicPr>
        <xdr:cNvPr id="57" name="Picture 56">
          <a:extLst>
            <a:ext uri="{FF2B5EF4-FFF2-40B4-BE49-F238E27FC236}">
              <a16:creationId xmlns:a16="http://schemas.microsoft.com/office/drawing/2014/main" id="{A15A8C56-78D2-421D-9FB3-450BF66BB473}"/>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372298" y="316385321"/>
          <a:ext cx="1249367" cy="1147015"/>
        </a:xfrm>
        <a:prstGeom prst="rect">
          <a:avLst/>
        </a:prstGeom>
      </xdr:spPr>
    </xdr:pic>
    <xdr:clientData/>
  </xdr:twoCellAnchor>
  <xdr:twoCellAnchor editAs="oneCell">
    <xdr:from>
      <xdr:col>2</xdr:col>
      <xdr:colOff>139989</xdr:colOff>
      <xdr:row>405</xdr:row>
      <xdr:rowOff>109393</xdr:rowOff>
    </xdr:from>
    <xdr:to>
      <xdr:col>2</xdr:col>
      <xdr:colOff>1044864</xdr:colOff>
      <xdr:row>405</xdr:row>
      <xdr:rowOff>1384938</xdr:rowOff>
    </xdr:to>
    <xdr:pic>
      <xdr:nvPicPr>
        <xdr:cNvPr id="58" name="Picture 57">
          <a:extLst>
            <a:ext uri="{FF2B5EF4-FFF2-40B4-BE49-F238E27FC236}">
              <a16:creationId xmlns:a16="http://schemas.microsoft.com/office/drawing/2014/main" id="{04E02C75-CFE9-4AC9-AC05-430283451D66}"/>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30614" y="319539793"/>
          <a:ext cx="904875" cy="1275545"/>
        </a:xfrm>
        <a:prstGeom prst="rect">
          <a:avLst/>
        </a:prstGeom>
      </xdr:spPr>
    </xdr:pic>
    <xdr:clientData/>
  </xdr:twoCellAnchor>
  <xdr:twoCellAnchor editAs="oneCell">
    <xdr:from>
      <xdr:col>2</xdr:col>
      <xdr:colOff>1147553</xdr:colOff>
      <xdr:row>405</xdr:row>
      <xdr:rowOff>76778</xdr:rowOff>
    </xdr:from>
    <xdr:to>
      <xdr:col>2</xdr:col>
      <xdr:colOff>2139571</xdr:colOff>
      <xdr:row>405</xdr:row>
      <xdr:rowOff>1361848</xdr:rowOff>
    </xdr:to>
    <xdr:pic>
      <xdr:nvPicPr>
        <xdr:cNvPr id="59" name="Picture 58">
          <a:extLst>
            <a:ext uri="{FF2B5EF4-FFF2-40B4-BE49-F238E27FC236}">
              <a16:creationId xmlns:a16="http://schemas.microsoft.com/office/drawing/2014/main" id="{DDA819FC-BFEF-44B7-A8FF-FB0E94B90367}"/>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338178" y="319507178"/>
          <a:ext cx="992018" cy="1285070"/>
        </a:xfrm>
        <a:prstGeom prst="rect">
          <a:avLst/>
        </a:prstGeom>
      </xdr:spPr>
    </xdr:pic>
    <xdr:clientData/>
  </xdr:twoCellAnchor>
  <xdr:twoCellAnchor editAs="oneCell">
    <xdr:from>
      <xdr:col>2</xdr:col>
      <xdr:colOff>122465</xdr:colOff>
      <xdr:row>408</xdr:row>
      <xdr:rowOff>112979</xdr:rowOff>
    </xdr:from>
    <xdr:to>
      <xdr:col>2</xdr:col>
      <xdr:colOff>1905058</xdr:colOff>
      <xdr:row>408</xdr:row>
      <xdr:rowOff>1170877</xdr:rowOff>
    </xdr:to>
    <xdr:pic>
      <xdr:nvPicPr>
        <xdr:cNvPr id="60" name="Picture 59">
          <a:extLst>
            <a:ext uri="{FF2B5EF4-FFF2-40B4-BE49-F238E27FC236}">
              <a16:creationId xmlns:a16="http://schemas.microsoft.com/office/drawing/2014/main" id="{3E3EAB12-B235-4368-BAAB-0FCEC963A27D}"/>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13090" y="322667579"/>
          <a:ext cx="1782593" cy="1057898"/>
        </a:xfrm>
        <a:prstGeom prst="rect">
          <a:avLst/>
        </a:prstGeom>
      </xdr:spPr>
    </xdr:pic>
    <xdr:clientData/>
  </xdr:twoCellAnchor>
  <xdr:twoCellAnchor>
    <xdr:from>
      <xdr:col>2</xdr:col>
      <xdr:colOff>196273</xdr:colOff>
      <xdr:row>324</xdr:row>
      <xdr:rowOff>69271</xdr:rowOff>
    </xdr:from>
    <xdr:to>
      <xdr:col>2</xdr:col>
      <xdr:colOff>2886364</xdr:colOff>
      <xdr:row>324</xdr:row>
      <xdr:rowOff>3213551</xdr:rowOff>
    </xdr:to>
    <xdr:pic>
      <xdr:nvPicPr>
        <xdr:cNvPr id="61" name="Picture 60">
          <a:extLst>
            <a:ext uri="{FF2B5EF4-FFF2-40B4-BE49-F238E27FC236}">
              <a16:creationId xmlns:a16="http://schemas.microsoft.com/office/drawing/2014/main" id="{40EAD53A-E8B3-4519-8BE0-ED38AF4245B6}"/>
            </a:ext>
          </a:extLst>
        </xdr:cNvPr>
        <xdr:cNvPicPr>
          <a:picLocks noChangeAspect="1" noChangeArrowheads="1"/>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a:stretch/>
      </xdr:blipFill>
      <xdr:spPr bwMode="auto">
        <a:xfrm>
          <a:off x="1386898" y="219849121"/>
          <a:ext cx="2690091" cy="189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117927</xdr:colOff>
      <xdr:row>340</xdr:row>
      <xdr:rowOff>154207</xdr:rowOff>
    </xdr:from>
    <xdr:to>
      <xdr:col>2</xdr:col>
      <xdr:colOff>1374224</xdr:colOff>
      <xdr:row>340</xdr:row>
      <xdr:rowOff>1699909</xdr:rowOff>
    </xdr:to>
    <xdr:pic>
      <xdr:nvPicPr>
        <xdr:cNvPr id="62" name="Picture 61">
          <a:extLst>
            <a:ext uri="{FF2B5EF4-FFF2-40B4-BE49-F238E27FC236}">
              <a16:creationId xmlns:a16="http://schemas.microsoft.com/office/drawing/2014/main" id="{96906346-E570-40F0-A722-D19C1A79BDD8}"/>
            </a:ext>
          </a:extLst>
        </xdr:cNvPr>
        <xdr:cNvPicPr>
          <a:picLocks noChangeAspect="1" noChangeArrowheads="1"/>
        </xdr:cNvPicPr>
      </xdr:nvPicPr>
      <xdr:blipFill>
        <a:blip xmlns:r="http://schemas.openxmlformats.org/officeDocument/2006/relationships" r:embed="rId62" cstate="screen">
          <a:extLst>
            <a:ext uri="{28A0092B-C50C-407E-A947-70E740481C1C}">
              <a14:useLocalDpi xmlns:a14="http://schemas.microsoft.com/office/drawing/2010/main"/>
            </a:ext>
          </a:extLst>
        </a:blip>
        <a:srcRect/>
        <a:stretch>
          <a:fillRect/>
        </a:stretch>
      </xdr:blipFill>
      <xdr:spPr bwMode="auto">
        <a:xfrm>
          <a:off x="1308552" y="237507682"/>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1437820</xdr:colOff>
      <xdr:row>340</xdr:row>
      <xdr:rowOff>167814</xdr:rowOff>
    </xdr:from>
    <xdr:to>
      <xdr:col>2</xdr:col>
      <xdr:colOff>2934606</xdr:colOff>
      <xdr:row>340</xdr:row>
      <xdr:rowOff>1701170</xdr:rowOff>
    </xdr:to>
    <xdr:pic>
      <xdr:nvPicPr>
        <xdr:cNvPr id="63" name="Picture 62">
          <a:extLst>
            <a:ext uri="{FF2B5EF4-FFF2-40B4-BE49-F238E27FC236}">
              <a16:creationId xmlns:a16="http://schemas.microsoft.com/office/drawing/2014/main" id="{9023EFC3-FC91-49FD-997A-D8DF8B9E35F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2628445" y="237521289"/>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255068</xdr:colOff>
      <xdr:row>273</xdr:row>
      <xdr:rowOff>317498</xdr:rowOff>
    </xdr:from>
    <xdr:to>
      <xdr:col>2</xdr:col>
      <xdr:colOff>2122714</xdr:colOff>
      <xdr:row>273</xdr:row>
      <xdr:rowOff>2638881</xdr:rowOff>
    </xdr:to>
    <xdr:pic>
      <xdr:nvPicPr>
        <xdr:cNvPr id="64" name="Picture 63">
          <a:extLst>
            <a:ext uri="{FF2B5EF4-FFF2-40B4-BE49-F238E27FC236}">
              <a16:creationId xmlns:a16="http://schemas.microsoft.com/office/drawing/2014/main" id="{8665CD49-4D95-4727-893D-41BD612684B7}"/>
            </a:ext>
          </a:extLst>
        </xdr:cNvPr>
        <xdr:cNvPicPr>
          <a:picLocks noChangeAspect="1"/>
        </xdr:cNvPicPr>
      </xdr:nvPicPr>
      <xdr:blipFill>
        <a:blip xmlns:r="http://schemas.openxmlformats.org/officeDocument/2006/relationships" r:embed="rId64"/>
        <a:stretch>
          <a:fillRect/>
        </a:stretch>
      </xdr:blipFill>
      <xdr:spPr>
        <a:xfrm>
          <a:off x="1445693" y="167443148"/>
          <a:ext cx="1867646" cy="2321383"/>
        </a:xfrm>
        <a:prstGeom prst="rect">
          <a:avLst/>
        </a:prstGeom>
      </xdr:spPr>
    </xdr:pic>
    <xdr:clientData/>
  </xdr:twoCellAnchor>
  <xdr:twoCellAnchor editAs="oneCell">
    <xdr:from>
      <xdr:col>2</xdr:col>
      <xdr:colOff>216112</xdr:colOff>
      <xdr:row>277</xdr:row>
      <xdr:rowOff>54177</xdr:rowOff>
    </xdr:from>
    <xdr:to>
      <xdr:col>2</xdr:col>
      <xdr:colOff>2839357</xdr:colOff>
      <xdr:row>277</xdr:row>
      <xdr:rowOff>2376618</xdr:rowOff>
    </xdr:to>
    <xdr:pic>
      <xdr:nvPicPr>
        <xdr:cNvPr id="65" name="Picture 64">
          <a:extLst>
            <a:ext uri="{FF2B5EF4-FFF2-40B4-BE49-F238E27FC236}">
              <a16:creationId xmlns:a16="http://schemas.microsoft.com/office/drawing/2014/main" id="{7A7EB2E7-D840-46B5-9D7F-BF471D930314}"/>
            </a:ext>
          </a:extLst>
        </xdr:cNvPr>
        <xdr:cNvPicPr>
          <a:picLocks noChangeAspect="1"/>
        </xdr:cNvPicPr>
      </xdr:nvPicPr>
      <xdr:blipFill>
        <a:blip xmlns:r="http://schemas.openxmlformats.org/officeDocument/2006/relationships" r:embed="rId65"/>
        <a:stretch>
          <a:fillRect/>
        </a:stretch>
      </xdr:blipFill>
      <xdr:spPr>
        <a:xfrm>
          <a:off x="1406737" y="175237977"/>
          <a:ext cx="2623245" cy="2322441"/>
        </a:xfrm>
        <a:prstGeom prst="rect">
          <a:avLst/>
        </a:prstGeom>
      </xdr:spPr>
    </xdr:pic>
    <xdr:clientData/>
  </xdr:twoCellAnchor>
  <xdr:twoCellAnchor editAs="oneCell">
    <xdr:from>
      <xdr:col>2</xdr:col>
      <xdr:colOff>0</xdr:colOff>
      <xdr:row>281</xdr:row>
      <xdr:rowOff>119098</xdr:rowOff>
    </xdr:from>
    <xdr:to>
      <xdr:col>2</xdr:col>
      <xdr:colOff>1781735</xdr:colOff>
      <xdr:row>281</xdr:row>
      <xdr:rowOff>1826405</xdr:rowOff>
    </xdr:to>
    <xdr:pic>
      <xdr:nvPicPr>
        <xdr:cNvPr id="66" name="Picture 65">
          <a:extLst>
            <a:ext uri="{FF2B5EF4-FFF2-40B4-BE49-F238E27FC236}">
              <a16:creationId xmlns:a16="http://schemas.microsoft.com/office/drawing/2014/main" id="{7B565CF2-35FD-4C08-B3B3-F84637C6E758}"/>
            </a:ext>
          </a:extLst>
        </xdr:cNvPr>
        <xdr:cNvPicPr>
          <a:picLocks noChangeAspect="1"/>
        </xdr:cNvPicPr>
      </xdr:nvPicPr>
      <xdr:blipFill>
        <a:blip xmlns:r="http://schemas.openxmlformats.org/officeDocument/2006/relationships" r:embed="rId66"/>
        <a:stretch>
          <a:fillRect/>
        </a:stretch>
      </xdr:blipFill>
      <xdr:spPr>
        <a:xfrm>
          <a:off x="1190625" y="183170548"/>
          <a:ext cx="1781735" cy="1707307"/>
        </a:xfrm>
        <a:prstGeom prst="rect">
          <a:avLst/>
        </a:prstGeom>
      </xdr:spPr>
    </xdr:pic>
    <xdr:clientData/>
  </xdr:twoCellAnchor>
  <xdr:twoCellAnchor editAs="oneCell">
    <xdr:from>
      <xdr:col>2</xdr:col>
      <xdr:colOff>0</xdr:colOff>
      <xdr:row>275</xdr:row>
      <xdr:rowOff>0</xdr:rowOff>
    </xdr:from>
    <xdr:to>
      <xdr:col>2</xdr:col>
      <xdr:colOff>1882588</xdr:colOff>
      <xdr:row>275</xdr:row>
      <xdr:rowOff>2687217</xdr:rowOff>
    </xdr:to>
    <xdr:pic>
      <xdr:nvPicPr>
        <xdr:cNvPr id="67" name="Picture 66">
          <a:extLst>
            <a:ext uri="{FF2B5EF4-FFF2-40B4-BE49-F238E27FC236}">
              <a16:creationId xmlns:a16="http://schemas.microsoft.com/office/drawing/2014/main" id="{BE37673B-BC81-464E-8903-292449FB9F2C}"/>
            </a:ext>
          </a:extLst>
        </xdr:cNvPr>
        <xdr:cNvPicPr>
          <a:picLocks noChangeAspect="1"/>
        </xdr:cNvPicPr>
      </xdr:nvPicPr>
      <xdr:blipFill>
        <a:blip xmlns:r="http://schemas.openxmlformats.org/officeDocument/2006/relationships" r:embed="rId67"/>
        <a:stretch>
          <a:fillRect/>
        </a:stretch>
      </xdr:blipFill>
      <xdr:spPr>
        <a:xfrm>
          <a:off x="1190625" y="170868975"/>
          <a:ext cx="1882588" cy="2687217"/>
        </a:xfrm>
        <a:prstGeom prst="rect">
          <a:avLst/>
        </a:prstGeom>
      </xdr:spPr>
    </xdr:pic>
    <xdr:clientData/>
  </xdr:twoCellAnchor>
  <xdr:twoCellAnchor editAs="oneCell">
    <xdr:from>
      <xdr:col>2</xdr:col>
      <xdr:colOff>0</xdr:colOff>
      <xdr:row>279</xdr:row>
      <xdr:rowOff>0</xdr:rowOff>
    </xdr:from>
    <xdr:to>
      <xdr:col>2</xdr:col>
      <xdr:colOff>1826559</xdr:colOff>
      <xdr:row>279</xdr:row>
      <xdr:rowOff>1787224</xdr:rowOff>
    </xdr:to>
    <xdr:pic>
      <xdr:nvPicPr>
        <xdr:cNvPr id="68" name="Picture 67">
          <a:extLst>
            <a:ext uri="{FF2B5EF4-FFF2-40B4-BE49-F238E27FC236}">
              <a16:creationId xmlns:a16="http://schemas.microsoft.com/office/drawing/2014/main" id="{AFFC8F4D-D400-4083-AC43-FC004B122F3D}"/>
            </a:ext>
          </a:extLst>
        </xdr:cNvPr>
        <xdr:cNvPicPr>
          <a:picLocks noChangeAspect="1"/>
        </xdr:cNvPicPr>
      </xdr:nvPicPr>
      <xdr:blipFill>
        <a:blip xmlns:r="http://schemas.openxmlformats.org/officeDocument/2006/relationships" r:embed="rId68"/>
        <a:stretch>
          <a:fillRect/>
        </a:stretch>
      </xdr:blipFill>
      <xdr:spPr>
        <a:xfrm>
          <a:off x="1190625" y="178736625"/>
          <a:ext cx="1826559" cy="1787224"/>
        </a:xfrm>
        <a:prstGeom prst="rect">
          <a:avLst/>
        </a:prstGeom>
      </xdr:spPr>
    </xdr:pic>
    <xdr:clientData/>
  </xdr:twoCellAnchor>
  <xdr:twoCellAnchor editAs="oneCell">
    <xdr:from>
      <xdr:col>2</xdr:col>
      <xdr:colOff>0</xdr:colOff>
      <xdr:row>370</xdr:row>
      <xdr:rowOff>0</xdr:rowOff>
    </xdr:from>
    <xdr:to>
      <xdr:col>2</xdr:col>
      <xdr:colOff>1239841</xdr:colOff>
      <xdr:row>370</xdr:row>
      <xdr:rowOff>1752845</xdr:rowOff>
    </xdr:to>
    <xdr:pic>
      <xdr:nvPicPr>
        <xdr:cNvPr id="69" name="Picture 5">
          <a:extLst>
            <a:ext uri="{FF2B5EF4-FFF2-40B4-BE49-F238E27FC236}">
              <a16:creationId xmlns:a16="http://schemas.microsoft.com/office/drawing/2014/main" id="{E08537E8-F3E4-419A-BD81-B76774763A78}"/>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1190625" y="276301200"/>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148166</xdr:colOff>
      <xdr:row>180</xdr:row>
      <xdr:rowOff>105833</xdr:rowOff>
    </xdr:from>
    <xdr:to>
      <xdr:col>2</xdr:col>
      <xdr:colOff>2148416</xdr:colOff>
      <xdr:row>180</xdr:row>
      <xdr:rowOff>1380320</xdr:rowOff>
    </xdr:to>
    <xdr:pic>
      <xdr:nvPicPr>
        <xdr:cNvPr id="2" name="Picture 1">
          <a:extLst>
            <a:ext uri="{FF2B5EF4-FFF2-40B4-BE49-F238E27FC236}">
              <a16:creationId xmlns:a16="http://schemas.microsoft.com/office/drawing/2014/main" id="{8DE14063-46CE-4EFA-A6EA-0827949F748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62812083"/>
          <a:ext cx="2000250" cy="1274487"/>
        </a:xfrm>
        <a:prstGeom prst="rect">
          <a:avLst/>
        </a:prstGeom>
      </xdr:spPr>
    </xdr:pic>
    <xdr:clientData/>
  </xdr:twoCellAnchor>
  <xdr:twoCellAnchor editAs="oneCell">
    <xdr:from>
      <xdr:col>2</xdr:col>
      <xdr:colOff>59532</xdr:colOff>
      <xdr:row>256</xdr:row>
      <xdr:rowOff>23813</xdr:rowOff>
    </xdr:from>
    <xdr:to>
      <xdr:col>2</xdr:col>
      <xdr:colOff>1957293</xdr:colOff>
      <xdr:row>256</xdr:row>
      <xdr:rowOff>1577740</xdr:rowOff>
    </xdr:to>
    <xdr:pic>
      <xdr:nvPicPr>
        <xdr:cNvPr id="3" name="Picture 2">
          <a:extLst>
            <a:ext uri="{FF2B5EF4-FFF2-40B4-BE49-F238E27FC236}">
              <a16:creationId xmlns:a16="http://schemas.microsoft.com/office/drawing/2014/main" id="{481EC8BA-0A05-41DD-99C4-00D497388C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07120" y="174222989"/>
          <a:ext cx="1897761" cy="1553927"/>
        </a:xfrm>
        <a:prstGeom prst="rect">
          <a:avLst/>
        </a:prstGeom>
      </xdr:spPr>
    </xdr:pic>
    <xdr:clientData/>
  </xdr:twoCellAnchor>
  <xdr:twoCellAnchor editAs="oneCell">
    <xdr:from>
      <xdr:col>2</xdr:col>
      <xdr:colOff>53688</xdr:colOff>
      <xdr:row>124</xdr:row>
      <xdr:rowOff>72160</xdr:rowOff>
    </xdr:from>
    <xdr:to>
      <xdr:col>2</xdr:col>
      <xdr:colOff>3397180</xdr:colOff>
      <xdr:row>124</xdr:row>
      <xdr:rowOff>1003300</xdr:rowOff>
    </xdr:to>
    <xdr:pic>
      <xdr:nvPicPr>
        <xdr:cNvPr id="4" name="Picture 3">
          <a:extLst>
            <a:ext uri="{FF2B5EF4-FFF2-40B4-BE49-F238E27FC236}">
              <a16:creationId xmlns:a16="http://schemas.microsoft.com/office/drawing/2014/main" id="{BBEF32C6-BA81-4BCD-B54D-D4BDACBA99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4638" y="39677110"/>
          <a:ext cx="3343492" cy="93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3480956</xdr:colOff>
      <xdr:row>124</xdr:row>
      <xdr:rowOff>34059</xdr:rowOff>
    </xdr:from>
    <xdr:to>
      <xdr:col>3</xdr:col>
      <xdr:colOff>1360</xdr:colOff>
      <xdr:row>124</xdr:row>
      <xdr:rowOff>1164358</xdr:rowOff>
    </xdr:to>
    <xdr:pic>
      <xdr:nvPicPr>
        <xdr:cNvPr id="5" name="Picture 4">
          <a:extLst>
            <a:ext uri="{FF2B5EF4-FFF2-40B4-BE49-F238E27FC236}">
              <a16:creationId xmlns:a16="http://schemas.microsoft.com/office/drawing/2014/main" id="{4B9BBAE8-9241-4691-95A8-4AB34F4190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31906" y="39639009"/>
          <a:ext cx="1254329" cy="1130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184</xdr:row>
      <xdr:rowOff>51955</xdr:rowOff>
    </xdr:from>
    <xdr:to>
      <xdr:col>2</xdr:col>
      <xdr:colOff>1073728</xdr:colOff>
      <xdr:row>184</xdr:row>
      <xdr:rowOff>1291310</xdr:rowOff>
    </xdr:to>
    <xdr:pic>
      <xdr:nvPicPr>
        <xdr:cNvPr id="6" name="Picture 5">
          <a:extLst>
            <a:ext uri="{FF2B5EF4-FFF2-40B4-BE49-F238E27FC236}">
              <a16:creationId xmlns:a16="http://schemas.microsoft.com/office/drawing/2014/main" id="{E9EB9430-D441-4076-89A4-F7CFDDFC51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64231405"/>
          <a:ext cx="1021773" cy="1239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88</xdr:row>
      <xdr:rowOff>63954</xdr:rowOff>
    </xdr:from>
    <xdr:to>
      <xdr:col>2</xdr:col>
      <xdr:colOff>2499178</xdr:colOff>
      <xdr:row>88</xdr:row>
      <xdr:rowOff>1642837</xdr:rowOff>
    </xdr:to>
    <xdr:pic>
      <xdr:nvPicPr>
        <xdr:cNvPr id="7" name="Picture 6">
          <a:extLst>
            <a:ext uri="{FF2B5EF4-FFF2-40B4-BE49-F238E27FC236}">
              <a16:creationId xmlns:a16="http://schemas.microsoft.com/office/drawing/2014/main" id="{CDB744D9-3C61-47B1-A53B-819ECEEB3A79}"/>
            </a:ext>
          </a:extLst>
        </xdr:cNvPr>
        <xdr:cNvPicPr>
          <a:picLocks noChangeAspect="1"/>
        </xdr:cNvPicPr>
      </xdr:nvPicPr>
      <xdr:blipFill rotWithShape="1">
        <a:blip xmlns:r="http://schemas.openxmlformats.org/officeDocument/2006/relationships" r:embed="rId6"/>
        <a:srcRect r="15152" b="8993"/>
        <a:stretch/>
      </xdr:blipFill>
      <xdr:spPr>
        <a:xfrm>
          <a:off x="1400629" y="30340754"/>
          <a:ext cx="2349499" cy="1578883"/>
        </a:xfrm>
        <a:prstGeom prst="rect">
          <a:avLst/>
        </a:prstGeom>
      </xdr:spPr>
    </xdr:pic>
    <xdr:clientData/>
  </xdr:twoCellAnchor>
  <xdr:twoCellAnchor editAs="oneCell">
    <xdr:from>
      <xdr:col>2</xdr:col>
      <xdr:colOff>48079</xdr:colOff>
      <xdr:row>253</xdr:row>
      <xdr:rowOff>160565</xdr:rowOff>
    </xdr:from>
    <xdr:to>
      <xdr:col>2</xdr:col>
      <xdr:colOff>2306864</xdr:colOff>
      <xdr:row>253</xdr:row>
      <xdr:rowOff>1295771</xdr:rowOff>
    </xdr:to>
    <xdr:pic>
      <xdr:nvPicPr>
        <xdr:cNvPr id="8" name="Picture 7">
          <a:extLst>
            <a:ext uri="{FF2B5EF4-FFF2-40B4-BE49-F238E27FC236}">
              <a16:creationId xmlns:a16="http://schemas.microsoft.com/office/drawing/2014/main" id="{BA950EDC-2AD6-427D-896F-1DF05D3F760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99029" y="94826365"/>
          <a:ext cx="2258785" cy="113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272</xdr:row>
      <xdr:rowOff>74385</xdr:rowOff>
    </xdr:from>
    <xdr:to>
      <xdr:col>2</xdr:col>
      <xdr:colOff>1781410</xdr:colOff>
      <xdr:row>272</xdr:row>
      <xdr:rowOff>1252479</xdr:rowOff>
    </xdr:to>
    <xdr:pic>
      <xdr:nvPicPr>
        <xdr:cNvPr id="9" name="Picture 8">
          <a:extLst>
            <a:ext uri="{FF2B5EF4-FFF2-40B4-BE49-F238E27FC236}">
              <a16:creationId xmlns:a16="http://schemas.microsoft.com/office/drawing/2014/main" id="{E41BC870-C81E-4E84-A119-2C93B1924D9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91266735"/>
          <a:ext cx="1686160" cy="1178094"/>
        </a:xfrm>
        <a:prstGeom prst="rect">
          <a:avLst/>
        </a:prstGeom>
      </xdr:spPr>
    </xdr:pic>
    <xdr:clientData/>
  </xdr:twoCellAnchor>
  <xdr:twoCellAnchor editAs="oneCell">
    <xdr:from>
      <xdr:col>2</xdr:col>
      <xdr:colOff>142875</xdr:colOff>
      <xdr:row>278</xdr:row>
      <xdr:rowOff>122544</xdr:rowOff>
    </xdr:from>
    <xdr:to>
      <xdr:col>2</xdr:col>
      <xdr:colOff>1209824</xdr:colOff>
      <xdr:row>278</xdr:row>
      <xdr:rowOff>1418130</xdr:rowOff>
    </xdr:to>
    <xdr:pic>
      <xdr:nvPicPr>
        <xdr:cNvPr id="10" name="Picture 9">
          <a:extLst>
            <a:ext uri="{FF2B5EF4-FFF2-40B4-BE49-F238E27FC236}">
              <a16:creationId xmlns:a16="http://schemas.microsoft.com/office/drawing/2014/main" id="{BDAD6241-860F-41E4-A306-749AAE0029C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93825" y="93156394"/>
          <a:ext cx="1066949" cy="1295586"/>
        </a:xfrm>
        <a:prstGeom prst="rect">
          <a:avLst/>
        </a:prstGeom>
      </xdr:spPr>
    </xdr:pic>
    <xdr:clientData/>
  </xdr:twoCellAnchor>
  <xdr:twoCellAnchor editAs="oneCell">
    <xdr:from>
      <xdr:col>2</xdr:col>
      <xdr:colOff>268649</xdr:colOff>
      <xdr:row>284</xdr:row>
      <xdr:rowOff>169836</xdr:rowOff>
    </xdr:from>
    <xdr:to>
      <xdr:col>2</xdr:col>
      <xdr:colOff>1307019</xdr:colOff>
      <xdr:row>284</xdr:row>
      <xdr:rowOff>1351134</xdr:rowOff>
    </xdr:to>
    <xdr:pic>
      <xdr:nvPicPr>
        <xdr:cNvPr id="11" name="Picture 10">
          <a:extLst>
            <a:ext uri="{FF2B5EF4-FFF2-40B4-BE49-F238E27FC236}">
              <a16:creationId xmlns:a16="http://schemas.microsoft.com/office/drawing/2014/main" id="{691FCE88-24B1-4981-831F-BAF9C9EC2764}"/>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519599" y="96150086"/>
          <a:ext cx="1038370" cy="1181298"/>
        </a:xfrm>
        <a:prstGeom prst="rect">
          <a:avLst/>
        </a:prstGeom>
      </xdr:spPr>
    </xdr:pic>
    <xdr:clientData/>
  </xdr:twoCellAnchor>
  <xdr:twoCellAnchor editAs="oneCell">
    <xdr:from>
      <xdr:col>2</xdr:col>
      <xdr:colOff>216181</xdr:colOff>
      <xdr:row>280</xdr:row>
      <xdr:rowOff>111403</xdr:rowOff>
    </xdr:from>
    <xdr:to>
      <xdr:col>2</xdr:col>
      <xdr:colOff>1254551</xdr:colOff>
      <xdr:row>281</xdr:row>
      <xdr:rowOff>479</xdr:rowOff>
    </xdr:to>
    <xdr:pic>
      <xdr:nvPicPr>
        <xdr:cNvPr id="12" name="Picture 11">
          <a:extLst>
            <a:ext uri="{FF2B5EF4-FFF2-40B4-BE49-F238E27FC236}">
              <a16:creationId xmlns:a16="http://schemas.microsoft.com/office/drawing/2014/main" id="{0A760F77-5437-454B-B99F-4CE6A94AFE34}"/>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67131" y="94066003"/>
          <a:ext cx="1038370" cy="1413076"/>
        </a:xfrm>
        <a:prstGeom prst="rect">
          <a:avLst/>
        </a:prstGeom>
      </xdr:spPr>
    </xdr:pic>
    <xdr:clientData/>
  </xdr:twoCellAnchor>
  <xdr:twoCellAnchor editAs="oneCell">
    <xdr:from>
      <xdr:col>2</xdr:col>
      <xdr:colOff>118980</xdr:colOff>
      <xdr:row>282</xdr:row>
      <xdr:rowOff>66676</xdr:rowOff>
    </xdr:from>
    <xdr:to>
      <xdr:col>2</xdr:col>
      <xdr:colOff>1405034</xdr:colOff>
      <xdr:row>282</xdr:row>
      <xdr:rowOff>1616299</xdr:rowOff>
    </xdr:to>
    <xdr:pic>
      <xdr:nvPicPr>
        <xdr:cNvPr id="14" name="Picture 13">
          <a:extLst>
            <a:ext uri="{FF2B5EF4-FFF2-40B4-BE49-F238E27FC236}">
              <a16:creationId xmlns:a16="http://schemas.microsoft.com/office/drawing/2014/main" id="{607A6802-0E3D-41E3-808D-4A9130F8B0C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69930" y="94573726"/>
          <a:ext cx="1286054" cy="1549623"/>
        </a:xfrm>
        <a:prstGeom prst="rect">
          <a:avLst/>
        </a:prstGeom>
      </xdr:spPr>
    </xdr:pic>
    <xdr:clientData/>
  </xdr:twoCellAnchor>
  <xdr:twoCellAnchor editAs="oneCell">
    <xdr:from>
      <xdr:col>2</xdr:col>
      <xdr:colOff>23156</xdr:colOff>
      <xdr:row>291</xdr:row>
      <xdr:rowOff>33623</xdr:rowOff>
    </xdr:from>
    <xdr:to>
      <xdr:col>2</xdr:col>
      <xdr:colOff>1852211</xdr:colOff>
      <xdr:row>291</xdr:row>
      <xdr:rowOff>1385821</xdr:rowOff>
    </xdr:to>
    <xdr:pic>
      <xdr:nvPicPr>
        <xdr:cNvPr id="15" name="Picture 6">
          <a:extLst>
            <a:ext uri="{FF2B5EF4-FFF2-40B4-BE49-F238E27FC236}">
              <a16:creationId xmlns:a16="http://schemas.microsoft.com/office/drawing/2014/main" id="{E5C79530-0E62-41B7-AB37-6C012BC95E7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274106" y="98414173"/>
          <a:ext cx="1829055" cy="1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294</xdr:row>
      <xdr:rowOff>59344</xdr:rowOff>
    </xdr:from>
    <xdr:to>
      <xdr:col>2</xdr:col>
      <xdr:colOff>1927857</xdr:colOff>
      <xdr:row>294</xdr:row>
      <xdr:rowOff>1507349</xdr:rowOff>
    </xdr:to>
    <xdr:pic>
      <xdr:nvPicPr>
        <xdr:cNvPr id="16" name="Picture 5">
          <a:extLst>
            <a:ext uri="{FF2B5EF4-FFF2-40B4-BE49-F238E27FC236}">
              <a16:creationId xmlns:a16="http://schemas.microsoft.com/office/drawing/2014/main" id="{BF13A889-4559-4EB6-98B4-680B83E729DB}"/>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357860" y="101938744"/>
          <a:ext cx="1820947" cy="14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298</xdr:row>
      <xdr:rowOff>107834</xdr:rowOff>
    </xdr:from>
    <xdr:to>
      <xdr:col>2</xdr:col>
      <xdr:colOff>1795354</xdr:colOff>
      <xdr:row>298</xdr:row>
      <xdr:rowOff>1190665</xdr:rowOff>
    </xdr:to>
    <xdr:pic>
      <xdr:nvPicPr>
        <xdr:cNvPr id="17" name="Picture 1">
          <a:extLst>
            <a:ext uri="{FF2B5EF4-FFF2-40B4-BE49-F238E27FC236}">
              <a16:creationId xmlns:a16="http://schemas.microsoft.com/office/drawing/2014/main" id="{F3CBB032-2CD7-465F-A5F5-3B1EEE42DC37}"/>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68252" y="104381184"/>
          <a:ext cx="1678052" cy="1082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303</xdr:row>
      <xdr:rowOff>115271</xdr:rowOff>
    </xdr:from>
    <xdr:to>
      <xdr:col>2</xdr:col>
      <xdr:colOff>1032244</xdr:colOff>
      <xdr:row>303</xdr:row>
      <xdr:rowOff>1289306</xdr:rowOff>
    </xdr:to>
    <xdr:pic>
      <xdr:nvPicPr>
        <xdr:cNvPr id="18" name="Picture 2">
          <a:extLst>
            <a:ext uri="{FF2B5EF4-FFF2-40B4-BE49-F238E27FC236}">
              <a16:creationId xmlns:a16="http://schemas.microsoft.com/office/drawing/2014/main" id="{68B605F9-D2D0-4E3A-BF5B-E9AB80FADB8D}"/>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529196" y="106230121"/>
          <a:ext cx="753998" cy="11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306</xdr:row>
      <xdr:rowOff>88242</xdr:rowOff>
    </xdr:from>
    <xdr:to>
      <xdr:col>2</xdr:col>
      <xdr:colOff>885001</xdr:colOff>
      <xdr:row>306</xdr:row>
      <xdr:rowOff>1028175</xdr:rowOff>
    </xdr:to>
    <xdr:pic>
      <xdr:nvPicPr>
        <xdr:cNvPr id="19" name="Picture 3">
          <a:extLst>
            <a:ext uri="{FF2B5EF4-FFF2-40B4-BE49-F238E27FC236}">
              <a16:creationId xmlns:a16="http://schemas.microsoft.com/office/drawing/2014/main" id="{9921C9A3-D82F-46DF-9F0A-816D258B23F9}"/>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bwMode="auto">
        <a:xfrm>
          <a:off x="1420058" y="107676292"/>
          <a:ext cx="715893" cy="93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309</xdr:row>
      <xdr:rowOff>70428</xdr:rowOff>
    </xdr:from>
    <xdr:to>
      <xdr:col>2</xdr:col>
      <xdr:colOff>1238250</xdr:colOff>
      <xdr:row>309</xdr:row>
      <xdr:rowOff>1430750</xdr:rowOff>
    </xdr:to>
    <xdr:pic>
      <xdr:nvPicPr>
        <xdr:cNvPr id="20" name="Picture 4">
          <a:extLst>
            <a:ext uri="{FF2B5EF4-FFF2-40B4-BE49-F238E27FC236}">
              <a16:creationId xmlns:a16="http://schemas.microsoft.com/office/drawing/2014/main" id="{A0A17CBF-940F-48E5-A375-DF48A5CDB60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1323917" y="127235528"/>
          <a:ext cx="1165283" cy="136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312</xdr:row>
      <xdr:rowOff>239571</xdr:rowOff>
    </xdr:from>
    <xdr:to>
      <xdr:col>2</xdr:col>
      <xdr:colOff>787570</xdr:colOff>
      <xdr:row>312</xdr:row>
      <xdr:rowOff>968911</xdr:rowOff>
    </xdr:to>
    <xdr:pic>
      <xdr:nvPicPr>
        <xdr:cNvPr id="21" name="Picture 8">
          <a:extLst>
            <a:ext uri="{FF2B5EF4-FFF2-40B4-BE49-F238E27FC236}">
              <a16:creationId xmlns:a16="http://schemas.microsoft.com/office/drawing/2014/main" id="{286894F8-971E-4934-A14E-333E88BB592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98838" y="110348571"/>
          <a:ext cx="639682" cy="729340"/>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315</xdr:row>
      <xdr:rowOff>98629</xdr:rowOff>
    </xdr:from>
    <xdr:to>
      <xdr:col>2</xdr:col>
      <xdr:colOff>1498104</xdr:colOff>
      <xdr:row>315</xdr:row>
      <xdr:rowOff>918366</xdr:rowOff>
    </xdr:to>
    <xdr:pic>
      <xdr:nvPicPr>
        <xdr:cNvPr id="22" name="Picture 10">
          <a:extLst>
            <a:ext uri="{FF2B5EF4-FFF2-40B4-BE49-F238E27FC236}">
              <a16:creationId xmlns:a16="http://schemas.microsoft.com/office/drawing/2014/main" id="{CFE9E984-F7CC-484A-8A80-AF44BDFE05C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75845" y="111369679"/>
          <a:ext cx="1373209" cy="81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55879</xdr:colOff>
      <xdr:row>295</xdr:row>
      <xdr:rowOff>20785</xdr:rowOff>
    </xdr:from>
    <xdr:to>
      <xdr:col>2</xdr:col>
      <xdr:colOff>1035051</xdr:colOff>
      <xdr:row>295</xdr:row>
      <xdr:rowOff>1395075</xdr:rowOff>
    </xdr:to>
    <xdr:pic>
      <xdr:nvPicPr>
        <xdr:cNvPr id="23" name="Picture 5">
          <a:extLst>
            <a:ext uri="{FF2B5EF4-FFF2-40B4-BE49-F238E27FC236}">
              <a16:creationId xmlns:a16="http://schemas.microsoft.com/office/drawing/2014/main" id="{4DBC3513-F752-424B-9C69-B0C5688C9057}"/>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06829" y="114828785"/>
          <a:ext cx="979172" cy="13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321</xdr:row>
      <xdr:rowOff>160399</xdr:rowOff>
    </xdr:from>
    <xdr:to>
      <xdr:col>2</xdr:col>
      <xdr:colOff>1788779</xdr:colOff>
      <xdr:row>321</xdr:row>
      <xdr:rowOff>1440734</xdr:rowOff>
    </xdr:to>
    <xdr:pic>
      <xdr:nvPicPr>
        <xdr:cNvPr id="24" name="Picture 23">
          <a:extLst>
            <a:ext uri="{FF2B5EF4-FFF2-40B4-BE49-F238E27FC236}">
              <a16:creationId xmlns:a16="http://schemas.microsoft.com/office/drawing/2014/main" id="{D83F1028-E5B0-46C0-A473-3B7A0B5F7FB3}"/>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447636" y="113641249"/>
          <a:ext cx="1592093" cy="1280335"/>
        </a:xfrm>
        <a:prstGeom prst="rect">
          <a:avLst/>
        </a:prstGeom>
      </xdr:spPr>
    </xdr:pic>
    <xdr:clientData/>
  </xdr:twoCellAnchor>
  <xdr:twoCellAnchor editAs="oneCell">
    <xdr:from>
      <xdr:col>2</xdr:col>
      <xdr:colOff>215072</xdr:colOff>
      <xdr:row>324</xdr:row>
      <xdr:rowOff>224748</xdr:rowOff>
    </xdr:from>
    <xdr:to>
      <xdr:col>2</xdr:col>
      <xdr:colOff>1893124</xdr:colOff>
      <xdr:row>324</xdr:row>
      <xdr:rowOff>1319268</xdr:rowOff>
    </xdr:to>
    <xdr:pic>
      <xdr:nvPicPr>
        <xdr:cNvPr id="25" name="Picture 24">
          <a:extLst>
            <a:ext uri="{FF2B5EF4-FFF2-40B4-BE49-F238E27FC236}">
              <a16:creationId xmlns:a16="http://schemas.microsoft.com/office/drawing/2014/main" id="{4886D6E2-ED99-499D-9196-2C6E39CD3948}"/>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1466022" y="114588248"/>
          <a:ext cx="1678052" cy="1094520"/>
        </a:xfrm>
        <a:prstGeom prst="rect">
          <a:avLst/>
        </a:prstGeom>
      </xdr:spPr>
    </xdr:pic>
    <xdr:clientData/>
  </xdr:twoCellAnchor>
  <xdr:twoCellAnchor editAs="oneCell">
    <xdr:from>
      <xdr:col>2</xdr:col>
      <xdr:colOff>87488</xdr:colOff>
      <xdr:row>318</xdr:row>
      <xdr:rowOff>51447</xdr:rowOff>
    </xdr:from>
    <xdr:to>
      <xdr:col>2</xdr:col>
      <xdr:colOff>898644</xdr:colOff>
      <xdr:row>318</xdr:row>
      <xdr:rowOff>1236572</xdr:rowOff>
    </xdr:to>
    <xdr:pic>
      <xdr:nvPicPr>
        <xdr:cNvPr id="26" name="Picture 25">
          <a:extLst>
            <a:ext uri="{FF2B5EF4-FFF2-40B4-BE49-F238E27FC236}">
              <a16:creationId xmlns:a16="http://schemas.microsoft.com/office/drawing/2014/main" id="{FFD5FC15-0C0A-4570-BD22-D3515DF7B43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338438" y="112427397"/>
          <a:ext cx="811156" cy="1185125"/>
        </a:xfrm>
        <a:prstGeom prst="rect">
          <a:avLst/>
        </a:prstGeom>
      </xdr:spPr>
    </xdr:pic>
    <xdr:clientData/>
  </xdr:twoCellAnchor>
  <xdr:twoCellAnchor editAs="oneCell">
    <xdr:from>
      <xdr:col>2</xdr:col>
      <xdr:colOff>181673</xdr:colOff>
      <xdr:row>327</xdr:row>
      <xdr:rowOff>79121</xdr:rowOff>
    </xdr:from>
    <xdr:to>
      <xdr:col>2</xdr:col>
      <xdr:colOff>1431040</xdr:colOff>
      <xdr:row>327</xdr:row>
      <xdr:rowOff>1188036</xdr:rowOff>
    </xdr:to>
    <xdr:pic>
      <xdr:nvPicPr>
        <xdr:cNvPr id="27" name="Picture 26">
          <a:extLst>
            <a:ext uri="{FF2B5EF4-FFF2-40B4-BE49-F238E27FC236}">
              <a16:creationId xmlns:a16="http://schemas.microsoft.com/office/drawing/2014/main" id="{AF789AE3-9961-4C10-91C6-AD5DE9E19618}"/>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tretch/>
      </xdr:blipFill>
      <xdr:spPr>
        <a:xfrm>
          <a:off x="1432623" y="115585621"/>
          <a:ext cx="1249367" cy="1108915"/>
        </a:xfrm>
        <a:prstGeom prst="rect">
          <a:avLst/>
        </a:prstGeom>
      </xdr:spPr>
    </xdr:pic>
    <xdr:clientData/>
  </xdr:twoCellAnchor>
  <xdr:twoCellAnchor editAs="oneCell">
    <xdr:from>
      <xdr:col>2</xdr:col>
      <xdr:colOff>139989</xdr:colOff>
      <xdr:row>330</xdr:row>
      <xdr:rowOff>109393</xdr:rowOff>
    </xdr:from>
    <xdr:to>
      <xdr:col>2</xdr:col>
      <xdr:colOff>1044864</xdr:colOff>
      <xdr:row>330</xdr:row>
      <xdr:rowOff>1343663</xdr:rowOff>
    </xdr:to>
    <xdr:pic>
      <xdr:nvPicPr>
        <xdr:cNvPr id="28" name="Picture 27">
          <a:extLst>
            <a:ext uri="{FF2B5EF4-FFF2-40B4-BE49-F238E27FC236}">
              <a16:creationId xmlns:a16="http://schemas.microsoft.com/office/drawing/2014/main" id="{00CD93F3-6311-4FE6-87FB-690E428CB2A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390939" y="116720793"/>
          <a:ext cx="904875" cy="1234270"/>
        </a:xfrm>
        <a:prstGeom prst="rect">
          <a:avLst/>
        </a:prstGeom>
      </xdr:spPr>
    </xdr:pic>
    <xdr:clientData/>
  </xdr:twoCellAnchor>
  <xdr:twoCellAnchor editAs="oneCell">
    <xdr:from>
      <xdr:col>2</xdr:col>
      <xdr:colOff>1147553</xdr:colOff>
      <xdr:row>330</xdr:row>
      <xdr:rowOff>76778</xdr:rowOff>
    </xdr:from>
    <xdr:to>
      <xdr:col>2</xdr:col>
      <xdr:colOff>2139571</xdr:colOff>
      <xdr:row>330</xdr:row>
      <xdr:rowOff>1320573</xdr:rowOff>
    </xdr:to>
    <xdr:pic>
      <xdr:nvPicPr>
        <xdr:cNvPr id="29" name="Picture 28">
          <a:extLst>
            <a:ext uri="{FF2B5EF4-FFF2-40B4-BE49-F238E27FC236}">
              <a16:creationId xmlns:a16="http://schemas.microsoft.com/office/drawing/2014/main" id="{84E68687-89C6-49EB-BB3F-96D8B393298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398503" y="116688178"/>
          <a:ext cx="992018" cy="1243795"/>
        </a:xfrm>
        <a:prstGeom prst="rect">
          <a:avLst/>
        </a:prstGeom>
      </xdr:spPr>
    </xdr:pic>
    <xdr:clientData/>
  </xdr:twoCellAnchor>
  <xdr:twoCellAnchor editAs="oneCell">
    <xdr:from>
      <xdr:col>2</xdr:col>
      <xdr:colOff>122465</xdr:colOff>
      <xdr:row>333</xdr:row>
      <xdr:rowOff>112979</xdr:rowOff>
    </xdr:from>
    <xdr:to>
      <xdr:col>2</xdr:col>
      <xdr:colOff>1905058</xdr:colOff>
      <xdr:row>333</xdr:row>
      <xdr:rowOff>1135952</xdr:rowOff>
    </xdr:to>
    <xdr:pic>
      <xdr:nvPicPr>
        <xdr:cNvPr id="30" name="Picture 29">
          <a:extLst>
            <a:ext uri="{FF2B5EF4-FFF2-40B4-BE49-F238E27FC236}">
              <a16:creationId xmlns:a16="http://schemas.microsoft.com/office/drawing/2014/main" id="{D32098A0-AB6F-40E1-BF58-DFDA7C2A30ED}"/>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373415" y="117276829"/>
          <a:ext cx="1782593" cy="1022973"/>
        </a:xfrm>
        <a:prstGeom prst="rect">
          <a:avLst/>
        </a:prstGeom>
      </xdr:spPr>
    </xdr:pic>
    <xdr:clientData/>
  </xdr:twoCellAnchor>
  <xdr:twoCellAnchor editAs="oneCell">
    <xdr:from>
      <xdr:col>2</xdr:col>
      <xdr:colOff>63500</xdr:colOff>
      <xdr:row>139</xdr:row>
      <xdr:rowOff>81644</xdr:rowOff>
    </xdr:from>
    <xdr:to>
      <xdr:col>2</xdr:col>
      <xdr:colOff>4225089</xdr:colOff>
      <xdr:row>139</xdr:row>
      <xdr:rowOff>1155700</xdr:rowOff>
    </xdr:to>
    <xdr:pic>
      <xdr:nvPicPr>
        <xdr:cNvPr id="31" name="Picture 30">
          <a:extLst>
            <a:ext uri="{FF2B5EF4-FFF2-40B4-BE49-F238E27FC236}">
              <a16:creationId xmlns:a16="http://schemas.microsoft.com/office/drawing/2014/main" id="{9B962420-66DA-4945-84BE-1D3A8110A4B9}"/>
            </a:ext>
          </a:extLst>
        </xdr:cNvPr>
        <xdr:cNvPicPr>
          <a:picLocks noChangeAspect="1"/>
        </xdr:cNvPicPr>
      </xdr:nvPicPr>
      <xdr:blipFill>
        <a:blip xmlns:r="http://schemas.openxmlformats.org/officeDocument/2006/relationships" r:embed="rId29"/>
        <a:stretch>
          <a:fillRect/>
        </a:stretch>
      </xdr:blipFill>
      <xdr:spPr>
        <a:xfrm>
          <a:off x="1314450" y="44309394"/>
          <a:ext cx="4161589" cy="1074056"/>
        </a:xfrm>
        <a:prstGeom prst="rect">
          <a:avLst/>
        </a:prstGeom>
      </xdr:spPr>
    </xdr:pic>
    <xdr:clientData/>
  </xdr:twoCellAnchor>
  <xdr:twoCellAnchor editAs="oneCell">
    <xdr:from>
      <xdr:col>2</xdr:col>
      <xdr:colOff>154215</xdr:colOff>
      <xdr:row>143</xdr:row>
      <xdr:rowOff>72571</xdr:rowOff>
    </xdr:from>
    <xdr:to>
      <xdr:col>2</xdr:col>
      <xdr:colOff>1028701</xdr:colOff>
      <xdr:row>143</xdr:row>
      <xdr:rowOff>1451736</xdr:rowOff>
    </xdr:to>
    <xdr:pic>
      <xdr:nvPicPr>
        <xdr:cNvPr id="32" name="Picture 31">
          <a:extLst>
            <a:ext uri="{FF2B5EF4-FFF2-40B4-BE49-F238E27FC236}">
              <a16:creationId xmlns:a16="http://schemas.microsoft.com/office/drawing/2014/main" id="{4FB7E725-330C-48EA-AA03-138740795F17}"/>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405165" y="46770471"/>
          <a:ext cx="874486" cy="1379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163</xdr:row>
      <xdr:rowOff>72571</xdr:rowOff>
    </xdr:from>
    <xdr:to>
      <xdr:col>2</xdr:col>
      <xdr:colOff>2990272</xdr:colOff>
      <xdr:row>163</xdr:row>
      <xdr:rowOff>1156361</xdr:rowOff>
    </xdr:to>
    <xdr:pic>
      <xdr:nvPicPr>
        <xdr:cNvPr id="33" name="Picture 32">
          <a:extLst>
            <a:ext uri="{FF2B5EF4-FFF2-40B4-BE49-F238E27FC236}">
              <a16:creationId xmlns:a16="http://schemas.microsoft.com/office/drawing/2014/main" id="{14234A32-E261-4100-83D8-C66783960A64}"/>
            </a:ext>
          </a:extLst>
        </xdr:cNvPr>
        <xdr:cNvPicPr>
          <a:picLocks noChangeAspect="1"/>
        </xdr:cNvPicPr>
      </xdr:nvPicPr>
      <xdr:blipFill>
        <a:blip xmlns:r="http://schemas.openxmlformats.org/officeDocument/2006/relationships" r:embed="rId31"/>
        <a:stretch>
          <a:fillRect/>
        </a:stretch>
      </xdr:blipFill>
      <xdr:spPr>
        <a:xfrm>
          <a:off x="1441449" y="54650821"/>
          <a:ext cx="2799773" cy="1083790"/>
        </a:xfrm>
        <a:prstGeom prst="rect">
          <a:avLst/>
        </a:prstGeom>
      </xdr:spPr>
    </xdr:pic>
    <xdr:clientData/>
  </xdr:twoCellAnchor>
  <xdr:twoCellAnchor editAs="oneCell">
    <xdr:from>
      <xdr:col>2</xdr:col>
      <xdr:colOff>71003</xdr:colOff>
      <xdr:row>166</xdr:row>
      <xdr:rowOff>89479</xdr:rowOff>
    </xdr:from>
    <xdr:to>
      <xdr:col>2</xdr:col>
      <xdr:colOff>2197100</xdr:colOff>
      <xdr:row>166</xdr:row>
      <xdr:rowOff>1360433</xdr:rowOff>
    </xdr:to>
    <xdr:pic>
      <xdr:nvPicPr>
        <xdr:cNvPr id="34" name="Picture 33">
          <a:extLst>
            <a:ext uri="{FF2B5EF4-FFF2-40B4-BE49-F238E27FC236}">
              <a16:creationId xmlns:a16="http://schemas.microsoft.com/office/drawing/2014/main" id="{9AE3CE46-1DBF-46C7-86FA-8E44EAFC5955}"/>
            </a:ext>
          </a:extLst>
        </xdr:cNvPr>
        <xdr:cNvPicPr>
          <a:picLocks noChangeAspect="1"/>
        </xdr:cNvPicPr>
      </xdr:nvPicPr>
      <xdr:blipFill>
        <a:blip xmlns:r="http://schemas.openxmlformats.org/officeDocument/2006/relationships" r:embed="rId32"/>
        <a:stretch>
          <a:fillRect/>
        </a:stretch>
      </xdr:blipFill>
      <xdr:spPr>
        <a:xfrm>
          <a:off x="1321953" y="58350729"/>
          <a:ext cx="2126097" cy="1270954"/>
        </a:xfrm>
        <a:prstGeom prst="rect">
          <a:avLst/>
        </a:prstGeom>
      </xdr:spPr>
    </xdr:pic>
    <xdr:clientData/>
  </xdr:twoCellAnchor>
  <xdr:twoCellAnchor editAs="oneCell">
    <xdr:from>
      <xdr:col>2</xdr:col>
      <xdr:colOff>3024166</xdr:colOff>
      <xdr:row>169</xdr:row>
      <xdr:rowOff>172347</xdr:rowOff>
    </xdr:from>
    <xdr:to>
      <xdr:col>2</xdr:col>
      <xdr:colOff>4214053</xdr:colOff>
      <xdr:row>169</xdr:row>
      <xdr:rowOff>1746251</xdr:rowOff>
    </xdr:to>
    <xdr:pic>
      <xdr:nvPicPr>
        <xdr:cNvPr id="35" name="Picture 34">
          <a:extLst>
            <a:ext uri="{FF2B5EF4-FFF2-40B4-BE49-F238E27FC236}">
              <a16:creationId xmlns:a16="http://schemas.microsoft.com/office/drawing/2014/main" id="{84CCCA73-7B17-468C-9E2A-5E9DBF721C26}"/>
            </a:ext>
          </a:extLst>
        </xdr:cNvPr>
        <xdr:cNvPicPr>
          <a:picLocks noChangeAspect="1"/>
        </xdr:cNvPicPr>
      </xdr:nvPicPr>
      <xdr:blipFill>
        <a:blip xmlns:r="http://schemas.openxmlformats.org/officeDocument/2006/relationships" r:embed="rId33"/>
        <a:stretch>
          <a:fillRect/>
        </a:stretch>
      </xdr:blipFill>
      <xdr:spPr>
        <a:xfrm>
          <a:off x="4275116" y="61246647"/>
          <a:ext cx="1189887" cy="1573904"/>
        </a:xfrm>
        <a:prstGeom prst="rect">
          <a:avLst/>
        </a:prstGeom>
      </xdr:spPr>
    </xdr:pic>
    <xdr:clientData/>
  </xdr:twoCellAnchor>
  <xdr:twoCellAnchor editAs="oneCell">
    <xdr:from>
      <xdr:col>2</xdr:col>
      <xdr:colOff>79663</xdr:colOff>
      <xdr:row>169</xdr:row>
      <xdr:rowOff>148937</xdr:rowOff>
    </xdr:from>
    <xdr:to>
      <xdr:col>2</xdr:col>
      <xdr:colOff>2229864</xdr:colOff>
      <xdr:row>169</xdr:row>
      <xdr:rowOff>1731628</xdr:rowOff>
    </xdr:to>
    <xdr:pic>
      <xdr:nvPicPr>
        <xdr:cNvPr id="36" name="Picture 35">
          <a:extLst>
            <a:ext uri="{FF2B5EF4-FFF2-40B4-BE49-F238E27FC236}">
              <a16:creationId xmlns:a16="http://schemas.microsoft.com/office/drawing/2014/main" id="{DDE8DAFD-0C63-4550-9998-80512AD579AF}"/>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330613" y="61223237"/>
          <a:ext cx="2150201" cy="1582691"/>
        </a:xfrm>
        <a:prstGeom prst="rect">
          <a:avLst/>
        </a:prstGeom>
      </xdr:spPr>
    </xdr:pic>
    <xdr:clientData/>
  </xdr:twoCellAnchor>
  <xdr:twoCellAnchor editAs="oneCell">
    <xdr:from>
      <xdr:col>2</xdr:col>
      <xdr:colOff>152977</xdr:colOff>
      <xdr:row>172</xdr:row>
      <xdr:rowOff>331713</xdr:rowOff>
    </xdr:from>
    <xdr:to>
      <xdr:col>2</xdr:col>
      <xdr:colOff>2449740</xdr:colOff>
      <xdr:row>172</xdr:row>
      <xdr:rowOff>1677636</xdr:rowOff>
    </xdr:to>
    <xdr:pic>
      <xdr:nvPicPr>
        <xdr:cNvPr id="37" name="Picture 36">
          <a:extLst>
            <a:ext uri="{FF2B5EF4-FFF2-40B4-BE49-F238E27FC236}">
              <a16:creationId xmlns:a16="http://schemas.microsoft.com/office/drawing/2014/main" id="{3B690391-DA48-4CE2-8605-E1AF105DBD09}"/>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403927" y="64784213"/>
          <a:ext cx="2296763" cy="1345923"/>
        </a:xfrm>
        <a:prstGeom prst="rect">
          <a:avLst/>
        </a:prstGeom>
      </xdr:spPr>
    </xdr:pic>
    <xdr:clientData/>
  </xdr:twoCellAnchor>
  <xdr:twoCellAnchor editAs="oneCell">
    <xdr:from>
      <xdr:col>2</xdr:col>
      <xdr:colOff>2697814</xdr:colOff>
      <xdr:row>172</xdr:row>
      <xdr:rowOff>229177</xdr:rowOff>
    </xdr:from>
    <xdr:to>
      <xdr:col>2</xdr:col>
      <xdr:colOff>4283593</xdr:colOff>
      <xdr:row>172</xdr:row>
      <xdr:rowOff>1866900</xdr:rowOff>
    </xdr:to>
    <xdr:pic>
      <xdr:nvPicPr>
        <xdr:cNvPr id="38" name="Picture 37">
          <a:extLst>
            <a:ext uri="{FF2B5EF4-FFF2-40B4-BE49-F238E27FC236}">
              <a16:creationId xmlns:a16="http://schemas.microsoft.com/office/drawing/2014/main" id="{4F2A6D8D-C61F-48AA-B4B7-3EEABE016153}"/>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948764" y="64681677"/>
          <a:ext cx="1585779" cy="1637723"/>
        </a:xfrm>
        <a:prstGeom prst="rect">
          <a:avLst/>
        </a:prstGeom>
      </xdr:spPr>
    </xdr:pic>
    <xdr:clientData/>
  </xdr:twoCellAnchor>
  <xdr:twoCellAnchor editAs="oneCell">
    <xdr:from>
      <xdr:col>2</xdr:col>
      <xdr:colOff>173182</xdr:colOff>
      <xdr:row>215</xdr:row>
      <xdr:rowOff>127001</xdr:rowOff>
    </xdr:from>
    <xdr:to>
      <xdr:col>2</xdr:col>
      <xdr:colOff>1801091</xdr:colOff>
      <xdr:row>215</xdr:row>
      <xdr:rowOff>1403939</xdr:rowOff>
    </xdr:to>
    <xdr:pic>
      <xdr:nvPicPr>
        <xdr:cNvPr id="39" name="Picture 38">
          <a:extLst>
            <a:ext uri="{FF2B5EF4-FFF2-40B4-BE49-F238E27FC236}">
              <a16:creationId xmlns:a16="http://schemas.microsoft.com/office/drawing/2014/main" id="{88CB6858-D9A3-4E04-8D82-C000C28E8300}"/>
            </a:ext>
          </a:extLst>
        </xdr:cNvPr>
        <xdr:cNvPicPr>
          <a:picLocks noChangeAspect="1"/>
        </xdr:cNvPicPr>
      </xdr:nvPicPr>
      <xdr:blipFill>
        <a:blip xmlns:r="http://schemas.openxmlformats.org/officeDocument/2006/relationships" r:embed="rId37"/>
        <a:stretch>
          <a:fillRect/>
        </a:stretch>
      </xdr:blipFill>
      <xdr:spPr>
        <a:xfrm>
          <a:off x="1424132" y="77939901"/>
          <a:ext cx="1627909" cy="1276938"/>
        </a:xfrm>
        <a:prstGeom prst="rect">
          <a:avLst/>
        </a:prstGeom>
      </xdr:spPr>
    </xdr:pic>
    <xdr:clientData/>
  </xdr:twoCellAnchor>
  <xdr:twoCellAnchor editAs="oneCell">
    <xdr:from>
      <xdr:col>2</xdr:col>
      <xdr:colOff>57727</xdr:colOff>
      <xdr:row>259</xdr:row>
      <xdr:rowOff>103909</xdr:rowOff>
    </xdr:from>
    <xdr:to>
      <xdr:col>2</xdr:col>
      <xdr:colOff>2139950</xdr:colOff>
      <xdr:row>259</xdr:row>
      <xdr:rowOff>1480003</xdr:rowOff>
    </xdr:to>
    <xdr:pic>
      <xdr:nvPicPr>
        <xdr:cNvPr id="40" name="Picture 39">
          <a:extLst>
            <a:ext uri="{FF2B5EF4-FFF2-40B4-BE49-F238E27FC236}">
              <a16:creationId xmlns:a16="http://schemas.microsoft.com/office/drawing/2014/main" id="{924F1ABB-0F00-4AF6-844C-D4571DED176F}"/>
            </a:ext>
          </a:extLst>
        </xdr:cNvPr>
        <xdr:cNvPicPr>
          <a:picLocks noChangeAspect="1"/>
        </xdr:cNvPicPr>
      </xdr:nvPicPr>
      <xdr:blipFill>
        <a:blip xmlns:r="http://schemas.openxmlformats.org/officeDocument/2006/relationships" r:embed="rId38"/>
        <a:stretch>
          <a:fillRect/>
        </a:stretch>
      </xdr:blipFill>
      <xdr:spPr>
        <a:xfrm>
          <a:off x="1305315" y="163149497"/>
          <a:ext cx="2082223" cy="1376094"/>
        </a:xfrm>
        <a:prstGeom prst="rect">
          <a:avLst/>
        </a:prstGeom>
      </xdr:spPr>
    </xdr:pic>
    <xdr:clientData/>
  </xdr:twoCellAnchor>
  <xdr:twoCellAnchor editAs="oneCell">
    <xdr:from>
      <xdr:col>2</xdr:col>
      <xdr:colOff>173182</xdr:colOff>
      <xdr:row>261</xdr:row>
      <xdr:rowOff>138546</xdr:rowOff>
    </xdr:from>
    <xdr:to>
      <xdr:col>2</xdr:col>
      <xdr:colOff>916201</xdr:colOff>
      <xdr:row>261</xdr:row>
      <xdr:rowOff>1428750</xdr:rowOff>
    </xdr:to>
    <xdr:pic>
      <xdr:nvPicPr>
        <xdr:cNvPr id="41" name="Picture 40">
          <a:extLst>
            <a:ext uri="{FF2B5EF4-FFF2-40B4-BE49-F238E27FC236}">
              <a16:creationId xmlns:a16="http://schemas.microsoft.com/office/drawing/2014/main" id="{7F44116C-12AF-411A-9152-1BB41366A04A}"/>
            </a:ext>
          </a:extLst>
        </xdr:cNvPr>
        <xdr:cNvPicPr>
          <a:picLocks noChangeAspect="1"/>
        </xdr:cNvPicPr>
      </xdr:nvPicPr>
      <xdr:blipFill>
        <a:blip xmlns:r="http://schemas.openxmlformats.org/officeDocument/2006/relationships" r:embed="rId39"/>
        <a:stretch>
          <a:fillRect/>
        </a:stretch>
      </xdr:blipFill>
      <xdr:spPr>
        <a:xfrm>
          <a:off x="1424132" y="89889446"/>
          <a:ext cx="743019" cy="1290204"/>
        </a:xfrm>
        <a:prstGeom prst="rect">
          <a:avLst/>
        </a:prstGeom>
      </xdr:spPr>
    </xdr:pic>
    <xdr:clientData/>
  </xdr:twoCellAnchor>
  <xdr:twoCellAnchor editAs="oneCell">
    <xdr:from>
      <xdr:col>2</xdr:col>
      <xdr:colOff>184727</xdr:colOff>
      <xdr:row>271</xdr:row>
      <xdr:rowOff>103909</xdr:rowOff>
    </xdr:from>
    <xdr:to>
      <xdr:col>2</xdr:col>
      <xdr:colOff>990968</xdr:colOff>
      <xdr:row>271</xdr:row>
      <xdr:rowOff>1163190</xdr:rowOff>
    </xdr:to>
    <xdr:pic>
      <xdr:nvPicPr>
        <xdr:cNvPr id="42" name="Picture 41">
          <a:extLst>
            <a:ext uri="{FF2B5EF4-FFF2-40B4-BE49-F238E27FC236}">
              <a16:creationId xmlns:a16="http://schemas.microsoft.com/office/drawing/2014/main" id="{483364A3-C7E6-4FC0-8279-B2F976DF6971}"/>
            </a:ext>
          </a:extLst>
        </xdr:cNvPr>
        <xdr:cNvPicPr>
          <a:picLocks noChangeAspect="1"/>
        </xdr:cNvPicPr>
      </xdr:nvPicPr>
      <xdr:blipFill>
        <a:blip xmlns:r="http://schemas.openxmlformats.org/officeDocument/2006/relationships" r:embed="rId40"/>
        <a:stretch>
          <a:fillRect/>
        </a:stretch>
      </xdr:blipFill>
      <xdr:spPr>
        <a:xfrm>
          <a:off x="1435677" y="91562959"/>
          <a:ext cx="806241" cy="1059281"/>
        </a:xfrm>
        <a:prstGeom prst="rect">
          <a:avLst/>
        </a:prstGeom>
      </xdr:spPr>
    </xdr:pic>
    <xdr:clientData/>
  </xdr:twoCellAnchor>
  <xdr:twoCellAnchor editAs="oneCell">
    <xdr:from>
      <xdr:col>2</xdr:col>
      <xdr:colOff>1762168</xdr:colOff>
      <xdr:row>263</xdr:row>
      <xdr:rowOff>101601</xdr:rowOff>
    </xdr:from>
    <xdr:to>
      <xdr:col>2</xdr:col>
      <xdr:colOff>2628485</xdr:colOff>
      <xdr:row>263</xdr:row>
      <xdr:rowOff>1147577</xdr:rowOff>
    </xdr:to>
    <xdr:pic>
      <xdr:nvPicPr>
        <xdr:cNvPr id="43" name="Picture 42">
          <a:extLst>
            <a:ext uri="{FF2B5EF4-FFF2-40B4-BE49-F238E27FC236}">
              <a16:creationId xmlns:a16="http://schemas.microsoft.com/office/drawing/2014/main" id="{CCF321D1-87ED-4B94-8933-3CC72C6F81CC}"/>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3013118" y="91560651"/>
          <a:ext cx="866317" cy="10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3361213</xdr:colOff>
      <xdr:row>263</xdr:row>
      <xdr:rowOff>251690</xdr:rowOff>
    </xdr:from>
    <xdr:to>
      <xdr:col>2</xdr:col>
      <xdr:colOff>4559301</xdr:colOff>
      <xdr:row>263</xdr:row>
      <xdr:rowOff>904443</xdr:rowOff>
    </xdr:to>
    <xdr:pic>
      <xdr:nvPicPr>
        <xdr:cNvPr id="44" name="Picture 43">
          <a:extLst>
            <a:ext uri="{FF2B5EF4-FFF2-40B4-BE49-F238E27FC236}">
              <a16:creationId xmlns:a16="http://schemas.microsoft.com/office/drawing/2014/main" id="{31CCF6C5-F3FD-436B-ADEF-A6720713EABA}"/>
            </a:ext>
          </a:extLst>
        </xdr:cNvPr>
        <xdr:cNvPicPr>
          <a:picLocks noChangeAspect="1" noChangeArrowheads="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32557"/>
        <a:stretch/>
      </xdr:blipFill>
      <xdr:spPr bwMode="auto">
        <a:xfrm>
          <a:off x="4612163" y="91710740"/>
          <a:ext cx="1198088" cy="6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1638097</xdr:colOff>
      <xdr:row>281</xdr:row>
      <xdr:rowOff>734154</xdr:rowOff>
    </xdr:from>
    <xdr:to>
      <xdr:col>2</xdr:col>
      <xdr:colOff>4328188</xdr:colOff>
      <xdr:row>282</xdr:row>
      <xdr:rowOff>1665645</xdr:rowOff>
    </xdr:to>
    <xdr:pic>
      <xdr:nvPicPr>
        <xdr:cNvPr id="45" name="Picture 44">
          <a:extLst>
            <a:ext uri="{FF2B5EF4-FFF2-40B4-BE49-F238E27FC236}">
              <a16:creationId xmlns:a16="http://schemas.microsoft.com/office/drawing/2014/main" id="{887D54A9-B620-4085-8456-716D19057548}"/>
            </a:ext>
          </a:extLst>
        </xdr:cNvPr>
        <xdr:cNvPicPr>
          <a:picLocks noChangeAspect="1" noChangeArrowheads="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2885685" y="197666330"/>
          <a:ext cx="2690091" cy="167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286</xdr:row>
      <xdr:rowOff>0</xdr:rowOff>
    </xdr:from>
    <xdr:to>
      <xdr:col>2</xdr:col>
      <xdr:colOff>1256297</xdr:colOff>
      <xdr:row>287</xdr:row>
      <xdr:rowOff>21702</xdr:rowOff>
    </xdr:to>
    <xdr:pic>
      <xdr:nvPicPr>
        <xdr:cNvPr id="48" name="Picture 47">
          <a:extLst>
            <a:ext uri="{FF2B5EF4-FFF2-40B4-BE49-F238E27FC236}">
              <a16:creationId xmlns:a16="http://schemas.microsoft.com/office/drawing/2014/main" id="{C560231A-39AA-4A21-A4C4-3FBA98154C8F}"/>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1247588" y="183402941"/>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1319893</xdr:colOff>
      <xdr:row>286</xdr:row>
      <xdr:rowOff>13607</xdr:rowOff>
    </xdr:from>
    <xdr:to>
      <xdr:col>2</xdr:col>
      <xdr:colOff>2816679</xdr:colOff>
      <xdr:row>287</xdr:row>
      <xdr:rowOff>22963</xdr:rowOff>
    </xdr:to>
    <xdr:pic>
      <xdr:nvPicPr>
        <xdr:cNvPr id="49" name="Picture 48">
          <a:extLst>
            <a:ext uri="{FF2B5EF4-FFF2-40B4-BE49-F238E27FC236}">
              <a16:creationId xmlns:a16="http://schemas.microsoft.com/office/drawing/2014/main" id="{53619DBC-4573-4105-870E-FA14DCE46F01}"/>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2567481" y="183416548"/>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249</xdr:row>
      <xdr:rowOff>119098</xdr:rowOff>
    </xdr:from>
    <xdr:to>
      <xdr:col>2</xdr:col>
      <xdr:colOff>1781735</xdr:colOff>
      <xdr:row>249</xdr:row>
      <xdr:rowOff>1837237</xdr:rowOff>
    </xdr:to>
    <xdr:pic>
      <xdr:nvPicPr>
        <xdr:cNvPr id="57" name="Picture 56">
          <a:extLst>
            <a:ext uri="{FF2B5EF4-FFF2-40B4-BE49-F238E27FC236}">
              <a16:creationId xmlns:a16="http://schemas.microsoft.com/office/drawing/2014/main" id="{FD2D5C07-E5C1-4712-8B79-48AEDC16D2DE}"/>
            </a:ext>
          </a:extLst>
        </xdr:cNvPr>
        <xdr:cNvPicPr>
          <a:picLocks noChangeAspect="1"/>
        </xdr:cNvPicPr>
      </xdr:nvPicPr>
      <xdr:blipFill>
        <a:blip xmlns:r="http://schemas.openxmlformats.org/officeDocument/2006/relationships" r:embed="rId46"/>
        <a:stretch>
          <a:fillRect/>
        </a:stretch>
      </xdr:blipFill>
      <xdr:spPr>
        <a:xfrm>
          <a:off x="1250950" y="171797698"/>
          <a:ext cx="1781735" cy="1707307"/>
        </a:xfrm>
        <a:prstGeom prst="rect">
          <a:avLst/>
        </a:prstGeom>
      </xdr:spPr>
    </xdr:pic>
    <xdr:clientData/>
  </xdr:twoCellAnchor>
  <xdr:twoCellAnchor editAs="oneCell">
    <xdr:from>
      <xdr:col>2</xdr:col>
      <xdr:colOff>0</xdr:colOff>
      <xdr:row>247</xdr:row>
      <xdr:rowOff>0</xdr:rowOff>
    </xdr:from>
    <xdr:to>
      <xdr:col>2</xdr:col>
      <xdr:colOff>1826559</xdr:colOff>
      <xdr:row>247</xdr:row>
      <xdr:rowOff>1787224</xdr:rowOff>
    </xdr:to>
    <xdr:pic>
      <xdr:nvPicPr>
        <xdr:cNvPr id="60" name="Picture 59">
          <a:extLst>
            <a:ext uri="{FF2B5EF4-FFF2-40B4-BE49-F238E27FC236}">
              <a16:creationId xmlns:a16="http://schemas.microsoft.com/office/drawing/2014/main" id="{2334DA3F-9B62-48D6-A56B-E637117346CC}"/>
            </a:ext>
          </a:extLst>
        </xdr:cNvPr>
        <xdr:cNvPicPr>
          <a:picLocks noChangeAspect="1"/>
        </xdr:cNvPicPr>
      </xdr:nvPicPr>
      <xdr:blipFill>
        <a:blip xmlns:r="http://schemas.openxmlformats.org/officeDocument/2006/relationships" r:embed="rId47"/>
        <a:stretch>
          <a:fillRect/>
        </a:stretch>
      </xdr:blipFill>
      <xdr:spPr>
        <a:xfrm>
          <a:off x="1247588" y="164076529"/>
          <a:ext cx="1826559" cy="1787224"/>
        </a:xfrm>
        <a:prstGeom prst="rect">
          <a:avLst/>
        </a:prstGeom>
      </xdr:spPr>
    </xdr:pic>
    <xdr:clientData/>
  </xdr:twoCellAnchor>
  <xdr:twoCellAnchor editAs="oneCell">
    <xdr:from>
      <xdr:col>2</xdr:col>
      <xdr:colOff>0</xdr:colOff>
      <xdr:row>245</xdr:row>
      <xdr:rowOff>0</xdr:rowOff>
    </xdr:from>
    <xdr:to>
      <xdr:col>2</xdr:col>
      <xdr:colOff>2623245</xdr:colOff>
      <xdr:row>245</xdr:row>
      <xdr:rowOff>2322441</xdr:rowOff>
    </xdr:to>
    <xdr:pic>
      <xdr:nvPicPr>
        <xdr:cNvPr id="61" name="Picture 60">
          <a:extLst>
            <a:ext uri="{FF2B5EF4-FFF2-40B4-BE49-F238E27FC236}">
              <a16:creationId xmlns:a16="http://schemas.microsoft.com/office/drawing/2014/main" id="{6DA7558B-79C6-4EE4-87B8-92E9E5FFDA1C}"/>
            </a:ext>
          </a:extLst>
        </xdr:cNvPr>
        <xdr:cNvPicPr>
          <a:picLocks noChangeAspect="1"/>
        </xdr:cNvPicPr>
      </xdr:nvPicPr>
      <xdr:blipFill>
        <a:blip xmlns:r="http://schemas.openxmlformats.org/officeDocument/2006/relationships" r:embed="rId48"/>
        <a:stretch>
          <a:fillRect/>
        </a:stretch>
      </xdr:blipFill>
      <xdr:spPr>
        <a:xfrm>
          <a:off x="1247588" y="160535471"/>
          <a:ext cx="2623245" cy="2322441"/>
        </a:xfrm>
        <a:prstGeom prst="rect">
          <a:avLst/>
        </a:prstGeom>
      </xdr:spPr>
    </xdr:pic>
    <xdr:clientData/>
  </xdr:twoCellAnchor>
  <xdr:twoCellAnchor editAs="oneCell">
    <xdr:from>
      <xdr:col>2</xdr:col>
      <xdr:colOff>0</xdr:colOff>
      <xdr:row>243</xdr:row>
      <xdr:rowOff>0</xdr:rowOff>
    </xdr:from>
    <xdr:to>
      <xdr:col>2</xdr:col>
      <xdr:colOff>1882588</xdr:colOff>
      <xdr:row>243</xdr:row>
      <xdr:rowOff>2687217</xdr:rowOff>
    </xdr:to>
    <xdr:pic>
      <xdr:nvPicPr>
        <xdr:cNvPr id="62" name="Picture 61">
          <a:extLst>
            <a:ext uri="{FF2B5EF4-FFF2-40B4-BE49-F238E27FC236}">
              <a16:creationId xmlns:a16="http://schemas.microsoft.com/office/drawing/2014/main" id="{6A74FE14-4A08-4C30-93DC-9BF3C41DFF24}"/>
            </a:ext>
          </a:extLst>
        </xdr:cNvPr>
        <xdr:cNvPicPr>
          <a:picLocks noChangeAspect="1"/>
        </xdr:cNvPicPr>
      </xdr:nvPicPr>
      <xdr:blipFill>
        <a:blip xmlns:r="http://schemas.openxmlformats.org/officeDocument/2006/relationships" r:embed="rId49"/>
        <a:stretch>
          <a:fillRect/>
        </a:stretch>
      </xdr:blipFill>
      <xdr:spPr>
        <a:xfrm>
          <a:off x="1247588" y="156254824"/>
          <a:ext cx="1882588" cy="2687217"/>
        </a:xfrm>
        <a:prstGeom prst="rect">
          <a:avLst/>
        </a:prstGeom>
      </xdr:spPr>
    </xdr:pic>
    <xdr:clientData/>
  </xdr:twoCellAnchor>
  <xdr:twoCellAnchor editAs="oneCell">
    <xdr:from>
      <xdr:col>1</xdr:col>
      <xdr:colOff>799352</xdr:colOff>
      <xdr:row>241</xdr:row>
      <xdr:rowOff>0</xdr:rowOff>
    </xdr:from>
    <xdr:to>
      <xdr:col>2</xdr:col>
      <xdr:colOff>1830294</xdr:colOff>
      <xdr:row>241</xdr:row>
      <xdr:rowOff>1638473</xdr:rowOff>
    </xdr:to>
    <xdr:pic>
      <xdr:nvPicPr>
        <xdr:cNvPr id="63" name="Picture 62">
          <a:extLst>
            <a:ext uri="{FF2B5EF4-FFF2-40B4-BE49-F238E27FC236}">
              <a16:creationId xmlns:a16="http://schemas.microsoft.com/office/drawing/2014/main" id="{CBC55DE3-7094-462B-8CD3-076217379EDA}"/>
            </a:ext>
          </a:extLst>
        </xdr:cNvPr>
        <xdr:cNvPicPr>
          <a:picLocks noChangeAspect="1"/>
        </xdr:cNvPicPr>
      </xdr:nvPicPr>
      <xdr:blipFill>
        <a:blip xmlns:r="http://schemas.openxmlformats.org/officeDocument/2006/relationships" r:embed="rId50"/>
        <a:stretch>
          <a:fillRect/>
        </a:stretch>
      </xdr:blipFill>
      <xdr:spPr>
        <a:xfrm>
          <a:off x="1247587" y="153819412"/>
          <a:ext cx="1830295" cy="1638473"/>
        </a:xfrm>
        <a:prstGeom prst="rect">
          <a:avLst/>
        </a:prstGeom>
      </xdr:spPr>
    </xdr:pic>
    <xdr:clientData/>
  </xdr:twoCellAnchor>
  <xdr:twoCellAnchor editAs="oneCell">
    <xdr:from>
      <xdr:col>2</xdr:col>
      <xdr:colOff>1</xdr:colOff>
      <xdr:row>263</xdr:row>
      <xdr:rowOff>1</xdr:rowOff>
    </xdr:from>
    <xdr:to>
      <xdr:col>2</xdr:col>
      <xdr:colOff>1217706</xdr:colOff>
      <xdr:row>263</xdr:row>
      <xdr:rowOff>1272740</xdr:rowOff>
    </xdr:to>
    <xdr:pic>
      <xdr:nvPicPr>
        <xdr:cNvPr id="65" name="Picture 64">
          <a:extLst>
            <a:ext uri="{FF2B5EF4-FFF2-40B4-BE49-F238E27FC236}">
              <a16:creationId xmlns:a16="http://schemas.microsoft.com/office/drawing/2014/main" id="{DC986538-6400-40FF-903F-F99E7910B499}"/>
            </a:ext>
          </a:extLst>
        </xdr:cNvPr>
        <xdr:cNvPicPr>
          <a:picLocks noChangeAspect="1"/>
        </xdr:cNvPicPr>
      </xdr:nvPicPr>
      <xdr:blipFill>
        <a:blip xmlns:r="http://schemas.openxmlformats.org/officeDocument/2006/relationships" r:embed="rId40"/>
        <a:stretch>
          <a:fillRect/>
        </a:stretch>
      </xdr:blipFill>
      <xdr:spPr>
        <a:xfrm>
          <a:off x="1247589" y="180758354"/>
          <a:ext cx="1217705" cy="12727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148166</xdr:colOff>
      <xdr:row>180</xdr:row>
      <xdr:rowOff>105833</xdr:rowOff>
    </xdr:from>
    <xdr:to>
      <xdr:col>2</xdr:col>
      <xdr:colOff>2148416</xdr:colOff>
      <xdr:row>180</xdr:row>
      <xdr:rowOff>1380320</xdr:rowOff>
    </xdr:to>
    <xdr:pic>
      <xdr:nvPicPr>
        <xdr:cNvPr id="2" name="Picture 1">
          <a:extLst>
            <a:ext uri="{FF2B5EF4-FFF2-40B4-BE49-F238E27FC236}">
              <a16:creationId xmlns:a16="http://schemas.microsoft.com/office/drawing/2014/main" id="{571AF876-7F3A-4AC1-9133-8D2A9299385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2835458"/>
          <a:ext cx="2000250" cy="1274487"/>
        </a:xfrm>
        <a:prstGeom prst="rect">
          <a:avLst/>
        </a:prstGeom>
      </xdr:spPr>
    </xdr:pic>
    <xdr:clientData/>
  </xdr:twoCellAnchor>
  <xdr:twoCellAnchor editAs="oneCell">
    <xdr:from>
      <xdr:col>2</xdr:col>
      <xdr:colOff>59532</xdr:colOff>
      <xdr:row>256</xdr:row>
      <xdr:rowOff>23813</xdr:rowOff>
    </xdr:from>
    <xdr:to>
      <xdr:col>2</xdr:col>
      <xdr:colOff>1957293</xdr:colOff>
      <xdr:row>256</xdr:row>
      <xdr:rowOff>1577740</xdr:rowOff>
    </xdr:to>
    <xdr:pic>
      <xdr:nvPicPr>
        <xdr:cNvPr id="3" name="Picture 2">
          <a:extLst>
            <a:ext uri="{FF2B5EF4-FFF2-40B4-BE49-F238E27FC236}">
              <a16:creationId xmlns:a16="http://schemas.microsoft.com/office/drawing/2014/main" id="{FB996B0A-A077-4001-BA07-47D028996D1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5961338"/>
          <a:ext cx="1897761" cy="1553927"/>
        </a:xfrm>
        <a:prstGeom prst="rect">
          <a:avLst/>
        </a:prstGeom>
      </xdr:spPr>
    </xdr:pic>
    <xdr:clientData/>
  </xdr:twoCellAnchor>
  <xdr:twoCellAnchor editAs="oneCell">
    <xdr:from>
      <xdr:col>2</xdr:col>
      <xdr:colOff>53688</xdr:colOff>
      <xdr:row>124</xdr:row>
      <xdr:rowOff>72160</xdr:rowOff>
    </xdr:from>
    <xdr:to>
      <xdr:col>2</xdr:col>
      <xdr:colOff>3397180</xdr:colOff>
      <xdr:row>124</xdr:row>
      <xdr:rowOff>1003300</xdr:rowOff>
    </xdr:to>
    <xdr:pic>
      <xdr:nvPicPr>
        <xdr:cNvPr id="4" name="Picture 3">
          <a:extLst>
            <a:ext uri="{FF2B5EF4-FFF2-40B4-BE49-F238E27FC236}">
              <a16:creationId xmlns:a16="http://schemas.microsoft.com/office/drawing/2014/main" id="{3A753A26-D8B4-4464-91A6-C51A6CEE97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4313" y="73481335"/>
          <a:ext cx="3343492" cy="93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3480956</xdr:colOff>
      <xdr:row>124</xdr:row>
      <xdr:rowOff>34059</xdr:rowOff>
    </xdr:from>
    <xdr:to>
      <xdr:col>3</xdr:col>
      <xdr:colOff>1360</xdr:colOff>
      <xdr:row>124</xdr:row>
      <xdr:rowOff>1164358</xdr:rowOff>
    </xdr:to>
    <xdr:pic>
      <xdr:nvPicPr>
        <xdr:cNvPr id="5" name="Picture 4">
          <a:extLst>
            <a:ext uri="{FF2B5EF4-FFF2-40B4-BE49-F238E27FC236}">
              <a16:creationId xmlns:a16="http://schemas.microsoft.com/office/drawing/2014/main" id="{7677353F-2E04-4CCB-8FAF-A3A493841E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71581" y="73443234"/>
          <a:ext cx="1092404" cy="1130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184</xdr:row>
      <xdr:rowOff>51955</xdr:rowOff>
    </xdr:from>
    <xdr:to>
      <xdr:col>2</xdr:col>
      <xdr:colOff>1073728</xdr:colOff>
      <xdr:row>184</xdr:row>
      <xdr:rowOff>1291310</xdr:rowOff>
    </xdr:to>
    <xdr:pic>
      <xdr:nvPicPr>
        <xdr:cNvPr id="6" name="Picture 5">
          <a:extLst>
            <a:ext uri="{FF2B5EF4-FFF2-40B4-BE49-F238E27FC236}">
              <a16:creationId xmlns:a16="http://schemas.microsoft.com/office/drawing/2014/main" id="{75315D55-D0F5-45FB-BBE8-49FEB9085F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580" y="127163080"/>
          <a:ext cx="1021773" cy="1239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88</xdr:row>
      <xdr:rowOff>63954</xdr:rowOff>
    </xdr:from>
    <xdr:to>
      <xdr:col>2</xdr:col>
      <xdr:colOff>2499178</xdr:colOff>
      <xdr:row>88</xdr:row>
      <xdr:rowOff>1642837</xdr:rowOff>
    </xdr:to>
    <xdr:pic>
      <xdr:nvPicPr>
        <xdr:cNvPr id="7" name="Picture 6">
          <a:extLst>
            <a:ext uri="{FF2B5EF4-FFF2-40B4-BE49-F238E27FC236}">
              <a16:creationId xmlns:a16="http://schemas.microsoft.com/office/drawing/2014/main" id="{B0B761BF-7259-4801-8946-D2BB77695852}"/>
            </a:ext>
          </a:extLst>
        </xdr:cNvPr>
        <xdr:cNvPicPr>
          <a:picLocks noChangeAspect="1"/>
        </xdr:cNvPicPr>
      </xdr:nvPicPr>
      <xdr:blipFill rotWithShape="1">
        <a:blip xmlns:r="http://schemas.openxmlformats.org/officeDocument/2006/relationships" r:embed="rId6"/>
        <a:srcRect r="15152" b="8993"/>
        <a:stretch/>
      </xdr:blipFill>
      <xdr:spPr>
        <a:xfrm>
          <a:off x="1340304" y="50384529"/>
          <a:ext cx="2349499" cy="1578883"/>
        </a:xfrm>
        <a:prstGeom prst="rect">
          <a:avLst/>
        </a:prstGeom>
      </xdr:spPr>
    </xdr:pic>
    <xdr:clientData/>
  </xdr:twoCellAnchor>
  <xdr:twoCellAnchor editAs="oneCell">
    <xdr:from>
      <xdr:col>2</xdr:col>
      <xdr:colOff>48079</xdr:colOff>
      <xdr:row>253</xdr:row>
      <xdr:rowOff>160565</xdr:rowOff>
    </xdr:from>
    <xdr:to>
      <xdr:col>2</xdr:col>
      <xdr:colOff>2306864</xdr:colOff>
      <xdr:row>253</xdr:row>
      <xdr:rowOff>1295771</xdr:rowOff>
    </xdr:to>
    <xdr:pic>
      <xdr:nvPicPr>
        <xdr:cNvPr id="8" name="Picture 7">
          <a:extLst>
            <a:ext uri="{FF2B5EF4-FFF2-40B4-BE49-F238E27FC236}">
              <a16:creationId xmlns:a16="http://schemas.microsoft.com/office/drawing/2014/main" id="{B0E155F9-FE48-4E82-BD59-BCB04B270FE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704" y="183431090"/>
          <a:ext cx="2258785" cy="113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272</xdr:row>
      <xdr:rowOff>74385</xdr:rowOff>
    </xdr:from>
    <xdr:to>
      <xdr:col>2</xdr:col>
      <xdr:colOff>1781410</xdr:colOff>
      <xdr:row>272</xdr:row>
      <xdr:rowOff>1252479</xdr:rowOff>
    </xdr:to>
    <xdr:pic>
      <xdr:nvPicPr>
        <xdr:cNvPr id="9" name="Picture 8">
          <a:extLst>
            <a:ext uri="{FF2B5EF4-FFF2-40B4-BE49-F238E27FC236}">
              <a16:creationId xmlns:a16="http://schemas.microsoft.com/office/drawing/2014/main" id="{D84C7B88-60EA-401D-85DF-02FB28737683}"/>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85875" y="200575635"/>
          <a:ext cx="1686160" cy="1178094"/>
        </a:xfrm>
        <a:prstGeom prst="rect">
          <a:avLst/>
        </a:prstGeom>
      </xdr:spPr>
    </xdr:pic>
    <xdr:clientData/>
  </xdr:twoCellAnchor>
  <xdr:twoCellAnchor editAs="oneCell">
    <xdr:from>
      <xdr:col>2</xdr:col>
      <xdr:colOff>142875</xdr:colOff>
      <xdr:row>278</xdr:row>
      <xdr:rowOff>122544</xdr:rowOff>
    </xdr:from>
    <xdr:to>
      <xdr:col>2</xdr:col>
      <xdr:colOff>1209824</xdr:colOff>
      <xdr:row>278</xdr:row>
      <xdr:rowOff>1418130</xdr:rowOff>
    </xdr:to>
    <xdr:pic>
      <xdr:nvPicPr>
        <xdr:cNvPr id="10" name="Picture 9">
          <a:extLst>
            <a:ext uri="{FF2B5EF4-FFF2-40B4-BE49-F238E27FC236}">
              <a16:creationId xmlns:a16="http://schemas.microsoft.com/office/drawing/2014/main" id="{72ED0F0B-E32D-4D21-8AB6-11F7827BC18B}"/>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33500" y="204624294"/>
          <a:ext cx="1066949" cy="1295586"/>
        </a:xfrm>
        <a:prstGeom prst="rect">
          <a:avLst/>
        </a:prstGeom>
      </xdr:spPr>
    </xdr:pic>
    <xdr:clientData/>
  </xdr:twoCellAnchor>
  <xdr:twoCellAnchor editAs="oneCell">
    <xdr:from>
      <xdr:col>2</xdr:col>
      <xdr:colOff>268649</xdr:colOff>
      <xdr:row>284</xdr:row>
      <xdr:rowOff>169836</xdr:rowOff>
    </xdr:from>
    <xdr:to>
      <xdr:col>2</xdr:col>
      <xdr:colOff>1307019</xdr:colOff>
      <xdr:row>284</xdr:row>
      <xdr:rowOff>1351134</xdr:rowOff>
    </xdr:to>
    <xdr:pic>
      <xdr:nvPicPr>
        <xdr:cNvPr id="11" name="Picture 10">
          <a:extLst>
            <a:ext uri="{FF2B5EF4-FFF2-40B4-BE49-F238E27FC236}">
              <a16:creationId xmlns:a16="http://schemas.microsoft.com/office/drawing/2014/main" id="{7F51AE1D-BB06-42E4-85EE-2488E694F45D}"/>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59274" y="214596636"/>
          <a:ext cx="1038370" cy="1181298"/>
        </a:xfrm>
        <a:prstGeom prst="rect">
          <a:avLst/>
        </a:prstGeom>
      </xdr:spPr>
    </xdr:pic>
    <xdr:clientData/>
  </xdr:twoCellAnchor>
  <xdr:twoCellAnchor editAs="oneCell">
    <xdr:from>
      <xdr:col>2</xdr:col>
      <xdr:colOff>216181</xdr:colOff>
      <xdr:row>280</xdr:row>
      <xdr:rowOff>111403</xdr:rowOff>
    </xdr:from>
    <xdr:to>
      <xdr:col>2</xdr:col>
      <xdr:colOff>1254551</xdr:colOff>
      <xdr:row>281</xdr:row>
      <xdr:rowOff>479</xdr:rowOff>
    </xdr:to>
    <xdr:pic>
      <xdr:nvPicPr>
        <xdr:cNvPr id="12" name="Picture 11">
          <a:extLst>
            <a:ext uri="{FF2B5EF4-FFF2-40B4-BE49-F238E27FC236}">
              <a16:creationId xmlns:a16="http://schemas.microsoft.com/office/drawing/2014/main" id="{7698670D-941A-4735-B22B-ECA1535D9479}"/>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06806" y="207661153"/>
          <a:ext cx="1038370" cy="1413076"/>
        </a:xfrm>
        <a:prstGeom prst="rect">
          <a:avLst/>
        </a:prstGeom>
      </xdr:spPr>
    </xdr:pic>
    <xdr:clientData/>
  </xdr:twoCellAnchor>
  <xdr:twoCellAnchor editAs="oneCell">
    <xdr:from>
      <xdr:col>2</xdr:col>
      <xdr:colOff>118980</xdr:colOff>
      <xdr:row>282</xdr:row>
      <xdr:rowOff>66676</xdr:rowOff>
    </xdr:from>
    <xdr:to>
      <xdr:col>2</xdr:col>
      <xdr:colOff>1405034</xdr:colOff>
      <xdr:row>282</xdr:row>
      <xdr:rowOff>1616299</xdr:rowOff>
    </xdr:to>
    <xdr:pic>
      <xdr:nvPicPr>
        <xdr:cNvPr id="13" name="Picture 12">
          <a:extLst>
            <a:ext uri="{FF2B5EF4-FFF2-40B4-BE49-F238E27FC236}">
              <a16:creationId xmlns:a16="http://schemas.microsoft.com/office/drawing/2014/main" id="{A09DA7BD-63FD-4CE4-B4D2-1D5E03AF5CB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09605" y="210092926"/>
          <a:ext cx="1286054" cy="1549623"/>
        </a:xfrm>
        <a:prstGeom prst="rect">
          <a:avLst/>
        </a:prstGeom>
      </xdr:spPr>
    </xdr:pic>
    <xdr:clientData/>
  </xdr:twoCellAnchor>
  <xdr:twoCellAnchor editAs="oneCell">
    <xdr:from>
      <xdr:col>2</xdr:col>
      <xdr:colOff>23156</xdr:colOff>
      <xdr:row>291</xdr:row>
      <xdr:rowOff>33623</xdr:rowOff>
    </xdr:from>
    <xdr:to>
      <xdr:col>2</xdr:col>
      <xdr:colOff>1852211</xdr:colOff>
      <xdr:row>291</xdr:row>
      <xdr:rowOff>1385821</xdr:rowOff>
    </xdr:to>
    <xdr:pic>
      <xdr:nvPicPr>
        <xdr:cNvPr id="14" name="Picture 6">
          <a:extLst>
            <a:ext uri="{FF2B5EF4-FFF2-40B4-BE49-F238E27FC236}">
              <a16:creationId xmlns:a16="http://schemas.microsoft.com/office/drawing/2014/main" id="{9C1EBDAE-D5CD-4353-9871-AAFCC348D32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213781" y="220946948"/>
          <a:ext cx="1829055" cy="1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294</xdr:row>
      <xdr:rowOff>59344</xdr:rowOff>
    </xdr:from>
    <xdr:to>
      <xdr:col>2</xdr:col>
      <xdr:colOff>1927857</xdr:colOff>
      <xdr:row>294</xdr:row>
      <xdr:rowOff>1507349</xdr:rowOff>
    </xdr:to>
    <xdr:pic>
      <xdr:nvPicPr>
        <xdr:cNvPr id="15" name="Picture 5">
          <a:extLst>
            <a:ext uri="{FF2B5EF4-FFF2-40B4-BE49-F238E27FC236}">
              <a16:creationId xmlns:a16="http://schemas.microsoft.com/office/drawing/2014/main" id="{E4CFF2B0-6D5A-4FD9-B368-8F7D99DCF111}"/>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297535" y="227640169"/>
          <a:ext cx="1820947" cy="14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298</xdr:row>
      <xdr:rowOff>107834</xdr:rowOff>
    </xdr:from>
    <xdr:to>
      <xdr:col>2</xdr:col>
      <xdr:colOff>1795354</xdr:colOff>
      <xdr:row>298</xdr:row>
      <xdr:rowOff>1190665</xdr:rowOff>
    </xdr:to>
    <xdr:pic>
      <xdr:nvPicPr>
        <xdr:cNvPr id="16" name="Picture 1">
          <a:extLst>
            <a:ext uri="{FF2B5EF4-FFF2-40B4-BE49-F238E27FC236}">
              <a16:creationId xmlns:a16="http://schemas.microsoft.com/office/drawing/2014/main" id="{A8F944EB-BE9E-4316-B58E-D88DB3B843E5}"/>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07927" y="234737159"/>
          <a:ext cx="1678052" cy="1082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303</xdr:row>
      <xdr:rowOff>115271</xdr:rowOff>
    </xdr:from>
    <xdr:to>
      <xdr:col>2</xdr:col>
      <xdr:colOff>1032244</xdr:colOff>
      <xdr:row>303</xdr:row>
      <xdr:rowOff>1289306</xdr:rowOff>
    </xdr:to>
    <xdr:pic>
      <xdr:nvPicPr>
        <xdr:cNvPr id="17" name="Picture 2">
          <a:extLst>
            <a:ext uri="{FF2B5EF4-FFF2-40B4-BE49-F238E27FC236}">
              <a16:creationId xmlns:a16="http://schemas.microsoft.com/office/drawing/2014/main" id="{97ED089F-80AD-465A-A88F-A9932238A66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468871" y="239888096"/>
          <a:ext cx="753998" cy="11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306</xdr:row>
      <xdr:rowOff>88242</xdr:rowOff>
    </xdr:from>
    <xdr:to>
      <xdr:col>2</xdr:col>
      <xdr:colOff>885001</xdr:colOff>
      <xdr:row>306</xdr:row>
      <xdr:rowOff>1028175</xdr:rowOff>
    </xdr:to>
    <xdr:pic>
      <xdr:nvPicPr>
        <xdr:cNvPr id="18" name="Picture 3">
          <a:extLst>
            <a:ext uri="{FF2B5EF4-FFF2-40B4-BE49-F238E27FC236}">
              <a16:creationId xmlns:a16="http://schemas.microsoft.com/office/drawing/2014/main" id="{CD80B7BE-3316-4722-8BF9-C1A245F5FEBD}"/>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bwMode="auto">
        <a:xfrm>
          <a:off x="1359733" y="244052067"/>
          <a:ext cx="715893" cy="93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309</xdr:row>
      <xdr:rowOff>70428</xdr:rowOff>
    </xdr:from>
    <xdr:to>
      <xdr:col>2</xdr:col>
      <xdr:colOff>1238250</xdr:colOff>
      <xdr:row>309</xdr:row>
      <xdr:rowOff>1430750</xdr:rowOff>
    </xdr:to>
    <xdr:pic>
      <xdr:nvPicPr>
        <xdr:cNvPr id="19" name="Picture 4">
          <a:extLst>
            <a:ext uri="{FF2B5EF4-FFF2-40B4-BE49-F238E27FC236}">
              <a16:creationId xmlns:a16="http://schemas.microsoft.com/office/drawing/2014/main" id="{54A134F4-3D48-4B9C-8AE7-3A8222E0EEFD}"/>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1263592" y="248034753"/>
          <a:ext cx="1165283" cy="136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312</xdr:row>
      <xdr:rowOff>239571</xdr:rowOff>
    </xdr:from>
    <xdr:to>
      <xdr:col>2</xdr:col>
      <xdr:colOff>787570</xdr:colOff>
      <xdr:row>312</xdr:row>
      <xdr:rowOff>968911</xdr:rowOff>
    </xdr:to>
    <xdr:pic>
      <xdr:nvPicPr>
        <xdr:cNvPr id="20" name="Picture 8">
          <a:extLst>
            <a:ext uri="{FF2B5EF4-FFF2-40B4-BE49-F238E27FC236}">
              <a16:creationId xmlns:a16="http://schemas.microsoft.com/office/drawing/2014/main" id="{8E35A9A4-1A79-4992-B0AE-9AA97CAC8DF8}"/>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38513" y="251251896"/>
          <a:ext cx="639682" cy="729340"/>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315</xdr:row>
      <xdr:rowOff>98629</xdr:rowOff>
    </xdr:from>
    <xdr:to>
      <xdr:col>2</xdr:col>
      <xdr:colOff>1498104</xdr:colOff>
      <xdr:row>315</xdr:row>
      <xdr:rowOff>918366</xdr:rowOff>
    </xdr:to>
    <xdr:pic>
      <xdr:nvPicPr>
        <xdr:cNvPr id="21" name="Picture 10">
          <a:extLst>
            <a:ext uri="{FF2B5EF4-FFF2-40B4-BE49-F238E27FC236}">
              <a16:creationId xmlns:a16="http://schemas.microsoft.com/office/drawing/2014/main" id="{AB32D479-67E2-4C9D-8386-12CD7AB4B02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15520" y="253968454"/>
          <a:ext cx="1373209" cy="81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55879</xdr:colOff>
      <xdr:row>295</xdr:row>
      <xdr:rowOff>20785</xdr:rowOff>
    </xdr:from>
    <xdr:to>
      <xdr:col>2</xdr:col>
      <xdr:colOff>1035051</xdr:colOff>
      <xdr:row>295</xdr:row>
      <xdr:rowOff>1395075</xdr:rowOff>
    </xdr:to>
    <xdr:pic>
      <xdr:nvPicPr>
        <xdr:cNvPr id="22" name="Picture 5">
          <a:extLst>
            <a:ext uri="{FF2B5EF4-FFF2-40B4-BE49-F238E27FC236}">
              <a16:creationId xmlns:a16="http://schemas.microsoft.com/office/drawing/2014/main" id="{4ADCE4BC-E298-45DB-BAA6-9FA0851AE8B8}"/>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246504" y="229125610"/>
          <a:ext cx="979172" cy="13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321</xdr:row>
      <xdr:rowOff>160399</xdr:rowOff>
    </xdr:from>
    <xdr:to>
      <xdr:col>2</xdr:col>
      <xdr:colOff>1788779</xdr:colOff>
      <xdr:row>321</xdr:row>
      <xdr:rowOff>1440734</xdr:rowOff>
    </xdr:to>
    <xdr:pic>
      <xdr:nvPicPr>
        <xdr:cNvPr id="23" name="Picture 22">
          <a:extLst>
            <a:ext uri="{FF2B5EF4-FFF2-40B4-BE49-F238E27FC236}">
              <a16:creationId xmlns:a16="http://schemas.microsoft.com/office/drawing/2014/main" id="{B2E91397-9E12-4B82-9203-09D0813F0F41}"/>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387311" y="260316724"/>
          <a:ext cx="1592093" cy="1280335"/>
        </a:xfrm>
        <a:prstGeom prst="rect">
          <a:avLst/>
        </a:prstGeom>
      </xdr:spPr>
    </xdr:pic>
    <xdr:clientData/>
  </xdr:twoCellAnchor>
  <xdr:twoCellAnchor editAs="oneCell">
    <xdr:from>
      <xdr:col>2</xdr:col>
      <xdr:colOff>215072</xdr:colOff>
      <xdr:row>324</xdr:row>
      <xdr:rowOff>224748</xdr:rowOff>
    </xdr:from>
    <xdr:to>
      <xdr:col>2</xdr:col>
      <xdr:colOff>1893124</xdr:colOff>
      <xdr:row>324</xdr:row>
      <xdr:rowOff>1319268</xdr:rowOff>
    </xdr:to>
    <xdr:pic>
      <xdr:nvPicPr>
        <xdr:cNvPr id="24" name="Picture 23">
          <a:extLst>
            <a:ext uri="{FF2B5EF4-FFF2-40B4-BE49-F238E27FC236}">
              <a16:creationId xmlns:a16="http://schemas.microsoft.com/office/drawing/2014/main" id="{0B9ACFA4-8FF8-4B1E-8DC0-CCE25672331B}"/>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1405697" y="263238573"/>
          <a:ext cx="1678052" cy="1094520"/>
        </a:xfrm>
        <a:prstGeom prst="rect">
          <a:avLst/>
        </a:prstGeom>
      </xdr:spPr>
    </xdr:pic>
    <xdr:clientData/>
  </xdr:twoCellAnchor>
  <xdr:twoCellAnchor editAs="oneCell">
    <xdr:from>
      <xdr:col>2</xdr:col>
      <xdr:colOff>87488</xdr:colOff>
      <xdr:row>318</xdr:row>
      <xdr:rowOff>51447</xdr:rowOff>
    </xdr:from>
    <xdr:to>
      <xdr:col>2</xdr:col>
      <xdr:colOff>898644</xdr:colOff>
      <xdr:row>318</xdr:row>
      <xdr:rowOff>1236572</xdr:rowOff>
    </xdr:to>
    <xdr:pic>
      <xdr:nvPicPr>
        <xdr:cNvPr id="25" name="Picture 24">
          <a:extLst>
            <a:ext uri="{FF2B5EF4-FFF2-40B4-BE49-F238E27FC236}">
              <a16:creationId xmlns:a16="http://schemas.microsoft.com/office/drawing/2014/main" id="{9C74141F-A8CD-42B9-8997-521067176B6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78113" y="256969272"/>
          <a:ext cx="811156" cy="1185125"/>
        </a:xfrm>
        <a:prstGeom prst="rect">
          <a:avLst/>
        </a:prstGeom>
      </xdr:spPr>
    </xdr:pic>
    <xdr:clientData/>
  </xdr:twoCellAnchor>
  <xdr:twoCellAnchor editAs="oneCell">
    <xdr:from>
      <xdr:col>2</xdr:col>
      <xdr:colOff>181673</xdr:colOff>
      <xdr:row>327</xdr:row>
      <xdr:rowOff>79121</xdr:rowOff>
    </xdr:from>
    <xdr:to>
      <xdr:col>2</xdr:col>
      <xdr:colOff>1431040</xdr:colOff>
      <xdr:row>327</xdr:row>
      <xdr:rowOff>1188036</xdr:rowOff>
    </xdr:to>
    <xdr:pic>
      <xdr:nvPicPr>
        <xdr:cNvPr id="26" name="Picture 25">
          <a:extLst>
            <a:ext uri="{FF2B5EF4-FFF2-40B4-BE49-F238E27FC236}">
              <a16:creationId xmlns:a16="http://schemas.microsoft.com/office/drawing/2014/main" id="{26DDC852-1D6C-4DF2-AE5A-34E176E8DE87}"/>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tretch/>
      </xdr:blipFill>
      <xdr:spPr>
        <a:xfrm>
          <a:off x="1372298" y="266331446"/>
          <a:ext cx="1249367" cy="1108915"/>
        </a:xfrm>
        <a:prstGeom prst="rect">
          <a:avLst/>
        </a:prstGeom>
      </xdr:spPr>
    </xdr:pic>
    <xdr:clientData/>
  </xdr:twoCellAnchor>
  <xdr:twoCellAnchor editAs="oneCell">
    <xdr:from>
      <xdr:col>2</xdr:col>
      <xdr:colOff>139989</xdr:colOff>
      <xdr:row>330</xdr:row>
      <xdr:rowOff>109393</xdr:rowOff>
    </xdr:from>
    <xdr:to>
      <xdr:col>2</xdr:col>
      <xdr:colOff>1044864</xdr:colOff>
      <xdr:row>330</xdr:row>
      <xdr:rowOff>1343663</xdr:rowOff>
    </xdr:to>
    <xdr:pic>
      <xdr:nvPicPr>
        <xdr:cNvPr id="27" name="Picture 26">
          <a:extLst>
            <a:ext uri="{FF2B5EF4-FFF2-40B4-BE49-F238E27FC236}">
              <a16:creationId xmlns:a16="http://schemas.microsoft.com/office/drawing/2014/main" id="{7981709A-A25B-4569-9989-A6E50BD4EC3B}"/>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330614" y="269409718"/>
          <a:ext cx="904875" cy="1234270"/>
        </a:xfrm>
        <a:prstGeom prst="rect">
          <a:avLst/>
        </a:prstGeom>
      </xdr:spPr>
    </xdr:pic>
    <xdr:clientData/>
  </xdr:twoCellAnchor>
  <xdr:twoCellAnchor editAs="oneCell">
    <xdr:from>
      <xdr:col>2</xdr:col>
      <xdr:colOff>1147553</xdr:colOff>
      <xdr:row>330</xdr:row>
      <xdr:rowOff>76778</xdr:rowOff>
    </xdr:from>
    <xdr:to>
      <xdr:col>2</xdr:col>
      <xdr:colOff>2139571</xdr:colOff>
      <xdr:row>330</xdr:row>
      <xdr:rowOff>1320573</xdr:rowOff>
    </xdr:to>
    <xdr:pic>
      <xdr:nvPicPr>
        <xdr:cNvPr id="28" name="Picture 27">
          <a:extLst>
            <a:ext uri="{FF2B5EF4-FFF2-40B4-BE49-F238E27FC236}">
              <a16:creationId xmlns:a16="http://schemas.microsoft.com/office/drawing/2014/main" id="{5AC9EEBC-7FF7-440C-92DA-A066A07EB87D}"/>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338178" y="269377103"/>
          <a:ext cx="992018" cy="1243795"/>
        </a:xfrm>
        <a:prstGeom prst="rect">
          <a:avLst/>
        </a:prstGeom>
      </xdr:spPr>
    </xdr:pic>
    <xdr:clientData/>
  </xdr:twoCellAnchor>
  <xdr:twoCellAnchor editAs="oneCell">
    <xdr:from>
      <xdr:col>2</xdr:col>
      <xdr:colOff>122465</xdr:colOff>
      <xdr:row>333</xdr:row>
      <xdr:rowOff>112979</xdr:rowOff>
    </xdr:from>
    <xdr:to>
      <xdr:col>2</xdr:col>
      <xdr:colOff>1905058</xdr:colOff>
      <xdr:row>333</xdr:row>
      <xdr:rowOff>1135952</xdr:rowOff>
    </xdr:to>
    <xdr:pic>
      <xdr:nvPicPr>
        <xdr:cNvPr id="29" name="Picture 28">
          <a:extLst>
            <a:ext uri="{FF2B5EF4-FFF2-40B4-BE49-F238E27FC236}">
              <a16:creationId xmlns:a16="http://schemas.microsoft.com/office/drawing/2014/main" id="{E023BD14-C49A-4A16-900E-53065CD631D5}"/>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313090" y="271508804"/>
          <a:ext cx="1782593" cy="1022973"/>
        </a:xfrm>
        <a:prstGeom prst="rect">
          <a:avLst/>
        </a:prstGeom>
      </xdr:spPr>
    </xdr:pic>
    <xdr:clientData/>
  </xdr:twoCellAnchor>
  <xdr:twoCellAnchor editAs="oneCell">
    <xdr:from>
      <xdr:col>2</xdr:col>
      <xdr:colOff>63500</xdr:colOff>
      <xdr:row>139</xdr:row>
      <xdr:rowOff>81644</xdr:rowOff>
    </xdr:from>
    <xdr:to>
      <xdr:col>2</xdr:col>
      <xdr:colOff>4225089</xdr:colOff>
      <xdr:row>139</xdr:row>
      <xdr:rowOff>1155700</xdr:rowOff>
    </xdr:to>
    <xdr:pic>
      <xdr:nvPicPr>
        <xdr:cNvPr id="30" name="Picture 29">
          <a:extLst>
            <a:ext uri="{FF2B5EF4-FFF2-40B4-BE49-F238E27FC236}">
              <a16:creationId xmlns:a16="http://schemas.microsoft.com/office/drawing/2014/main" id="{15676DAA-A31E-40BE-BC41-78EB442E1B4F}"/>
            </a:ext>
          </a:extLst>
        </xdr:cNvPr>
        <xdr:cNvPicPr>
          <a:picLocks noChangeAspect="1"/>
        </xdr:cNvPicPr>
      </xdr:nvPicPr>
      <xdr:blipFill>
        <a:blip xmlns:r="http://schemas.openxmlformats.org/officeDocument/2006/relationships" r:embed="rId29"/>
        <a:stretch>
          <a:fillRect/>
        </a:stretch>
      </xdr:blipFill>
      <xdr:spPr>
        <a:xfrm>
          <a:off x="1254125" y="83806394"/>
          <a:ext cx="4161589" cy="1074056"/>
        </a:xfrm>
        <a:prstGeom prst="rect">
          <a:avLst/>
        </a:prstGeom>
      </xdr:spPr>
    </xdr:pic>
    <xdr:clientData/>
  </xdr:twoCellAnchor>
  <xdr:twoCellAnchor editAs="oneCell">
    <xdr:from>
      <xdr:col>2</xdr:col>
      <xdr:colOff>154215</xdr:colOff>
      <xdr:row>143</xdr:row>
      <xdr:rowOff>72571</xdr:rowOff>
    </xdr:from>
    <xdr:to>
      <xdr:col>2</xdr:col>
      <xdr:colOff>1028701</xdr:colOff>
      <xdr:row>143</xdr:row>
      <xdr:rowOff>1451736</xdr:rowOff>
    </xdr:to>
    <xdr:pic>
      <xdr:nvPicPr>
        <xdr:cNvPr id="31" name="Picture 30">
          <a:extLst>
            <a:ext uri="{FF2B5EF4-FFF2-40B4-BE49-F238E27FC236}">
              <a16:creationId xmlns:a16="http://schemas.microsoft.com/office/drawing/2014/main" id="{2DCA9445-707C-43C8-86BB-B9A4C1E783B2}"/>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344840" y="86873896"/>
          <a:ext cx="874486" cy="1379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163</xdr:row>
      <xdr:rowOff>72571</xdr:rowOff>
    </xdr:from>
    <xdr:to>
      <xdr:col>2</xdr:col>
      <xdr:colOff>2990272</xdr:colOff>
      <xdr:row>163</xdr:row>
      <xdr:rowOff>1156361</xdr:rowOff>
    </xdr:to>
    <xdr:pic>
      <xdr:nvPicPr>
        <xdr:cNvPr id="32" name="Picture 31">
          <a:extLst>
            <a:ext uri="{FF2B5EF4-FFF2-40B4-BE49-F238E27FC236}">
              <a16:creationId xmlns:a16="http://schemas.microsoft.com/office/drawing/2014/main" id="{2708322A-9B0A-450A-B4A1-D95342EBE302}"/>
            </a:ext>
          </a:extLst>
        </xdr:cNvPr>
        <xdr:cNvPicPr>
          <a:picLocks noChangeAspect="1"/>
        </xdr:cNvPicPr>
      </xdr:nvPicPr>
      <xdr:blipFill>
        <a:blip xmlns:r="http://schemas.openxmlformats.org/officeDocument/2006/relationships" r:embed="rId31"/>
        <a:stretch>
          <a:fillRect/>
        </a:stretch>
      </xdr:blipFill>
      <xdr:spPr>
        <a:xfrm>
          <a:off x="1381124" y="103333096"/>
          <a:ext cx="2799773" cy="1083790"/>
        </a:xfrm>
        <a:prstGeom prst="rect">
          <a:avLst/>
        </a:prstGeom>
      </xdr:spPr>
    </xdr:pic>
    <xdr:clientData/>
  </xdr:twoCellAnchor>
  <xdr:twoCellAnchor editAs="oneCell">
    <xdr:from>
      <xdr:col>2</xdr:col>
      <xdr:colOff>71003</xdr:colOff>
      <xdr:row>166</xdr:row>
      <xdr:rowOff>89479</xdr:rowOff>
    </xdr:from>
    <xdr:to>
      <xdr:col>2</xdr:col>
      <xdr:colOff>2197100</xdr:colOff>
      <xdr:row>166</xdr:row>
      <xdr:rowOff>1360433</xdr:rowOff>
    </xdr:to>
    <xdr:pic>
      <xdr:nvPicPr>
        <xdr:cNvPr id="33" name="Picture 32">
          <a:extLst>
            <a:ext uri="{FF2B5EF4-FFF2-40B4-BE49-F238E27FC236}">
              <a16:creationId xmlns:a16="http://schemas.microsoft.com/office/drawing/2014/main" id="{0E8631FC-DC75-4980-A004-F36263BB8BE1}"/>
            </a:ext>
          </a:extLst>
        </xdr:cNvPr>
        <xdr:cNvPicPr>
          <a:picLocks noChangeAspect="1"/>
        </xdr:cNvPicPr>
      </xdr:nvPicPr>
      <xdr:blipFill>
        <a:blip xmlns:r="http://schemas.openxmlformats.org/officeDocument/2006/relationships" r:embed="rId32"/>
        <a:stretch>
          <a:fillRect/>
        </a:stretch>
      </xdr:blipFill>
      <xdr:spPr>
        <a:xfrm>
          <a:off x="1261628" y="110265154"/>
          <a:ext cx="2126097" cy="1270954"/>
        </a:xfrm>
        <a:prstGeom prst="rect">
          <a:avLst/>
        </a:prstGeom>
      </xdr:spPr>
    </xdr:pic>
    <xdr:clientData/>
  </xdr:twoCellAnchor>
  <xdr:twoCellAnchor editAs="oneCell">
    <xdr:from>
      <xdr:col>2</xdr:col>
      <xdr:colOff>3024166</xdr:colOff>
      <xdr:row>169</xdr:row>
      <xdr:rowOff>172347</xdr:rowOff>
    </xdr:from>
    <xdr:to>
      <xdr:col>2</xdr:col>
      <xdr:colOff>4214053</xdr:colOff>
      <xdr:row>169</xdr:row>
      <xdr:rowOff>1746251</xdr:rowOff>
    </xdr:to>
    <xdr:pic>
      <xdr:nvPicPr>
        <xdr:cNvPr id="34" name="Picture 33">
          <a:extLst>
            <a:ext uri="{FF2B5EF4-FFF2-40B4-BE49-F238E27FC236}">
              <a16:creationId xmlns:a16="http://schemas.microsoft.com/office/drawing/2014/main" id="{2155F37D-6AEC-46A8-A2C3-7AB2731A091F}"/>
            </a:ext>
          </a:extLst>
        </xdr:cNvPr>
        <xdr:cNvPicPr>
          <a:picLocks noChangeAspect="1"/>
        </xdr:cNvPicPr>
      </xdr:nvPicPr>
      <xdr:blipFill>
        <a:blip xmlns:r="http://schemas.openxmlformats.org/officeDocument/2006/relationships" r:embed="rId33"/>
        <a:stretch>
          <a:fillRect/>
        </a:stretch>
      </xdr:blipFill>
      <xdr:spPr>
        <a:xfrm>
          <a:off x="4214791" y="114348522"/>
          <a:ext cx="1189887" cy="1573904"/>
        </a:xfrm>
        <a:prstGeom prst="rect">
          <a:avLst/>
        </a:prstGeom>
      </xdr:spPr>
    </xdr:pic>
    <xdr:clientData/>
  </xdr:twoCellAnchor>
  <xdr:twoCellAnchor editAs="oneCell">
    <xdr:from>
      <xdr:col>2</xdr:col>
      <xdr:colOff>79663</xdr:colOff>
      <xdr:row>169</xdr:row>
      <xdr:rowOff>148937</xdr:rowOff>
    </xdr:from>
    <xdr:to>
      <xdr:col>2</xdr:col>
      <xdr:colOff>2229864</xdr:colOff>
      <xdr:row>169</xdr:row>
      <xdr:rowOff>1731628</xdr:rowOff>
    </xdr:to>
    <xdr:pic>
      <xdr:nvPicPr>
        <xdr:cNvPr id="35" name="Picture 34">
          <a:extLst>
            <a:ext uri="{FF2B5EF4-FFF2-40B4-BE49-F238E27FC236}">
              <a16:creationId xmlns:a16="http://schemas.microsoft.com/office/drawing/2014/main" id="{7AF9D019-7EB9-4326-A249-1FB49A5446BB}"/>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70288" y="114325112"/>
          <a:ext cx="2150201" cy="1582691"/>
        </a:xfrm>
        <a:prstGeom prst="rect">
          <a:avLst/>
        </a:prstGeom>
      </xdr:spPr>
    </xdr:pic>
    <xdr:clientData/>
  </xdr:twoCellAnchor>
  <xdr:twoCellAnchor editAs="oneCell">
    <xdr:from>
      <xdr:col>2</xdr:col>
      <xdr:colOff>152977</xdr:colOff>
      <xdr:row>172</xdr:row>
      <xdr:rowOff>331713</xdr:rowOff>
    </xdr:from>
    <xdr:to>
      <xdr:col>2</xdr:col>
      <xdr:colOff>2449740</xdr:colOff>
      <xdr:row>172</xdr:row>
      <xdr:rowOff>1677636</xdr:rowOff>
    </xdr:to>
    <xdr:pic>
      <xdr:nvPicPr>
        <xdr:cNvPr id="36" name="Picture 35">
          <a:extLst>
            <a:ext uri="{FF2B5EF4-FFF2-40B4-BE49-F238E27FC236}">
              <a16:creationId xmlns:a16="http://schemas.microsoft.com/office/drawing/2014/main" id="{CEB55858-AF5C-499B-A7C2-94E5035C6DA9}"/>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602" y="118889388"/>
          <a:ext cx="2296763" cy="1345923"/>
        </a:xfrm>
        <a:prstGeom prst="rect">
          <a:avLst/>
        </a:prstGeom>
      </xdr:spPr>
    </xdr:pic>
    <xdr:clientData/>
  </xdr:twoCellAnchor>
  <xdr:twoCellAnchor editAs="oneCell">
    <xdr:from>
      <xdr:col>2</xdr:col>
      <xdr:colOff>2697814</xdr:colOff>
      <xdr:row>172</xdr:row>
      <xdr:rowOff>229177</xdr:rowOff>
    </xdr:from>
    <xdr:to>
      <xdr:col>2</xdr:col>
      <xdr:colOff>4283593</xdr:colOff>
      <xdr:row>172</xdr:row>
      <xdr:rowOff>1866900</xdr:rowOff>
    </xdr:to>
    <xdr:pic>
      <xdr:nvPicPr>
        <xdr:cNvPr id="37" name="Picture 36">
          <a:extLst>
            <a:ext uri="{FF2B5EF4-FFF2-40B4-BE49-F238E27FC236}">
              <a16:creationId xmlns:a16="http://schemas.microsoft.com/office/drawing/2014/main" id="{045F2D6E-2CDD-413D-B6BD-8CC00829D2C8}"/>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888439" y="118786852"/>
          <a:ext cx="1585779" cy="1637723"/>
        </a:xfrm>
        <a:prstGeom prst="rect">
          <a:avLst/>
        </a:prstGeom>
      </xdr:spPr>
    </xdr:pic>
    <xdr:clientData/>
  </xdr:twoCellAnchor>
  <xdr:twoCellAnchor editAs="oneCell">
    <xdr:from>
      <xdr:col>2</xdr:col>
      <xdr:colOff>173182</xdr:colOff>
      <xdr:row>215</xdr:row>
      <xdr:rowOff>127001</xdr:rowOff>
    </xdr:from>
    <xdr:to>
      <xdr:col>2</xdr:col>
      <xdr:colOff>1801091</xdr:colOff>
      <xdr:row>215</xdr:row>
      <xdr:rowOff>1403939</xdr:rowOff>
    </xdr:to>
    <xdr:pic>
      <xdr:nvPicPr>
        <xdr:cNvPr id="38" name="Picture 37">
          <a:extLst>
            <a:ext uri="{FF2B5EF4-FFF2-40B4-BE49-F238E27FC236}">
              <a16:creationId xmlns:a16="http://schemas.microsoft.com/office/drawing/2014/main" id="{9514617F-9AE7-416D-9FD6-A8623385E420}"/>
            </a:ext>
          </a:extLst>
        </xdr:cNvPr>
        <xdr:cNvPicPr>
          <a:picLocks noChangeAspect="1"/>
        </xdr:cNvPicPr>
      </xdr:nvPicPr>
      <xdr:blipFill>
        <a:blip xmlns:r="http://schemas.openxmlformats.org/officeDocument/2006/relationships" r:embed="rId37"/>
        <a:stretch>
          <a:fillRect/>
        </a:stretch>
      </xdr:blipFill>
      <xdr:spPr>
        <a:xfrm>
          <a:off x="1363807" y="152831801"/>
          <a:ext cx="1627909" cy="1276938"/>
        </a:xfrm>
        <a:prstGeom prst="rect">
          <a:avLst/>
        </a:prstGeom>
      </xdr:spPr>
    </xdr:pic>
    <xdr:clientData/>
  </xdr:twoCellAnchor>
  <xdr:twoCellAnchor editAs="oneCell">
    <xdr:from>
      <xdr:col>2</xdr:col>
      <xdr:colOff>57727</xdr:colOff>
      <xdr:row>259</xdr:row>
      <xdr:rowOff>103909</xdr:rowOff>
    </xdr:from>
    <xdr:to>
      <xdr:col>2</xdr:col>
      <xdr:colOff>2139950</xdr:colOff>
      <xdr:row>259</xdr:row>
      <xdr:rowOff>1480003</xdr:rowOff>
    </xdr:to>
    <xdr:pic>
      <xdr:nvPicPr>
        <xdr:cNvPr id="39" name="Picture 38">
          <a:extLst>
            <a:ext uri="{FF2B5EF4-FFF2-40B4-BE49-F238E27FC236}">
              <a16:creationId xmlns:a16="http://schemas.microsoft.com/office/drawing/2014/main" id="{E90F386D-0DE6-430F-A70E-7BF135AFA764}"/>
            </a:ext>
          </a:extLst>
        </xdr:cNvPr>
        <xdr:cNvPicPr>
          <a:picLocks noChangeAspect="1"/>
        </xdr:cNvPicPr>
      </xdr:nvPicPr>
      <xdr:blipFill>
        <a:blip xmlns:r="http://schemas.openxmlformats.org/officeDocument/2006/relationships" r:embed="rId38"/>
        <a:stretch>
          <a:fillRect/>
        </a:stretch>
      </xdr:blipFill>
      <xdr:spPr>
        <a:xfrm>
          <a:off x="1248352" y="188860834"/>
          <a:ext cx="2082223" cy="1376094"/>
        </a:xfrm>
        <a:prstGeom prst="rect">
          <a:avLst/>
        </a:prstGeom>
      </xdr:spPr>
    </xdr:pic>
    <xdr:clientData/>
  </xdr:twoCellAnchor>
  <xdr:twoCellAnchor editAs="oneCell">
    <xdr:from>
      <xdr:col>2</xdr:col>
      <xdr:colOff>173182</xdr:colOff>
      <xdr:row>261</xdr:row>
      <xdr:rowOff>138546</xdr:rowOff>
    </xdr:from>
    <xdr:to>
      <xdr:col>2</xdr:col>
      <xdr:colOff>916201</xdr:colOff>
      <xdr:row>261</xdr:row>
      <xdr:rowOff>1428750</xdr:rowOff>
    </xdr:to>
    <xdr:pic>
      <xdr:nvPicPr>
        <xdr:cNvPr id="40" name="Picture 39">
          <a:extLst>
            <a:ext uri="{FF2B5EF4-FFF2-40B4-BE49-F238E27FC236}">
              <a16:creationId xmlns:a16="http://schemas.microsoft.com/office/drawing/2014/main" id="{22D2A366-0B56-40E5-A01F-39A067CAC9BA}"/>
            </a:ext>
          </a:extLst>
        </xdr:cNvPr>
        <xdr:cNvPicPr>
          <a:picLocks noChangeAspect="1"/>
        </xdr:cNvPicPr>
      </xdr:nvPicPr>
      <xdr:blipFill>
        <a:blip xmlns:r="http://schemas.openxmlformats.org/officeDocument/2006/relationships" r:embed="rId39"/>
        <a:stretch>
          <a:fillRect/>
        </a:stretch>
      </xdr:blipFill>
      <xdr:spPr>
        <a:xfrm>
          <a:off x="1363807" y="190800471"/>
          <a:ext cx="743019" cy="1290204"/>
        </a:xfrm>
        <a:prstGeom prst="rect">
          <a:avLst/>
        </a:prstGeom>
      </xdr:spPr>
    </xdr:pic>
    <xdr:clientData/>
  </xdr:twoCellAnchor>
  <xdr:twoCellAnchor editAs="oneCell">
    <xdr:from>
      <xdr:col>2</xdr:col>
      <xdr:colOff>184727</xdr:colOff>
      <xdr:row>271</xdr:row>
      <xdr:rowOff>103909</xdr:rowOff>
    </xdr:from>
    <xdr:to>
      <xdr:col>2</xdr:col>
      <xdr:colOff>990968</xdr:colOff>
      <xdr:row>271</xdr:row>
      <xdr:rowOff>1163190</xdr:rowOff>
    </xdr:to>
    <xdr:pic>
      <xdr:nvPicPr>
        <xdr:cNvPr id="41" name="Picture 40">
          <a:extLst>
            <a:ext uri="{FF2B5EF4-FFF2-40B4-BE49-F238E27FC236}">
              <a16:creationId xmlns:a16="http://schemas.microsoft.com/office/drawing/2014/main" id="{A3C43CDA-3539-43C6-9733-C64D5C79A761}"/>
            </a:ext>
          </a:extLst>
        </xdr:cNvPr>
        <xdr:cNvPicPr>
          <a:picLocks noChangeAspect="1"/>
        </xdr:cNvPicPr>
      </xdr:nvPicPr>
      <xdr:blipFill>
        <a:blip xmlns:r="http://schemas.openxmlformats.org/officeDocument/2006/relationships" r:embed="rId40"/>
        <a:stretch>
          <a:fillRect/>
        </a:stretch>
      </xdr:blipFill>
      <xdr:spPr>
        <a:xfrm>
          <a:off x="1375352" y="199081159"/>
          <a:ext cx="806241" cy="1059281"/>
        </a:xfrm>
        <a:prstGeom prst="rect">
          <a:avLst/>
        </a:prstGeom>
      </xdr:spPr>
    </xdr:pic>
    <xdr:clientData/>
  </xdr:twoCellAnchor>
  <xdr:twoCellAnchor editAs="oneCell">
    <xdr:from>
      <xdr:col>2</xdr:col>
      <xdr:colOff>1762168</xdr:colOff>
      <xdr:row>263</xdr:row>
      <xdr:rowOff>101601</xdr:rowOff>
    </xdr:from>
    <xdr:to>
      <xdr:col>2</xdr:col>
      <xdr:colOff>2628485</xdr:colOff>
      <xdr:row>263</xdr:row>
      <xdr:rowOff>1147577</xdr:rowOff>
    </xdr:to>
    <xdr:pic>
      <xdr:nvPicPr>
        <xdr:cNvPr id="42" name="Picture 41">
          <a:extLst>
            <a:ext uri="{FF2B5EF4-FFF2-40B4-BE49-F238E27FC236}">
              <a16:creationId xmlns:a16="http://schemas.microsoft.com/office/drawing/2014/main" id="{9254E2D5-0EFF-44D3-9A30-37369640398C}"/>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952793" y="192668526"/>
          <a:ext cx="866317" cy="10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3361213</xdr:colOff>
      <xdr:row>263</xdr:row>
      <xdr:rowOff>251690</xdr:rowOff>
    </xdr:from>
    <xdr:to>
      <xdr:col>2</xdr:col>
      <xdr:colOff>4559301</xdr:colOff>
      <xdr:row>263</xdr:row>
      <xdr:rowOff>904443</xdr:rowOff>
    </xdr:to>
    <xdr:pic>
      <xdr:nvPicPr>
        <xdr:cNvPr id="43" name="Picture 42">
          <a:extLst>
            <a:ext uri="{FF2B5EF4-FFF2-40B4-BE49-F238E27FC236}">
              <a16:creationId xmlns:a16="http://schemas.microsoft.com/office/drawing/2014/main" id="{385C5562-7557-467A-991E-6FFA7CD2CEA1}"/>
            </a:ext>
          </a:extLst>
        </xdr:cNvPr>
        <xdr:cNvPicPr>
          <a:picLocks noChangeAspect="1" noChangeArrowheads="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32557"/>
        <a:stretch/>
      </xdr:blipFill>
      <xdr:spPr bwMode="auto">
        <a:xfrm>
          <a:off x="4551838" y="192818615"/>
          <a:ext cx="1198088" cy="6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1638097</xdr:colOff>
      <xdr:row>281</xdr:row>
      <xdr:rowOff>734154</xdr:rowOff>
    </xdr:from>
    <xdr:to>
      <xdr:col>2</xdr:col>
      <xdr:colOff>4328188</xdr:colOff>
      <xdr:row>282</xdr:row>
      <xdr:rowOff>1665645</xdr:rowOff>
    </xdr:to>
    <xdr:pic>
      <xdr:nvPicPr>
        <xdr:cNvPr id="44" name="Picture 43">
          <a:extLst>
            <a:ext uri="{FF2B5EF4-FFF2-40B4-BE49-F238E27FC236}">
              <a16:creationId xmlns:a16="http://schemas.microsoft.com/office/drawing/2014/main" id="{21E69DA6-2926-4DF5-BED0-82162ED39511}"/>
            </a:ext>
          </a:extLst>
        </xdr:cNvPr>
        <xdr:cNvPicPr>
          <a:picLocks noChangeAspect="1" noChangeArrowheads="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2828722" y="209807904"/>
          <a:ext cx="2690091" cy="188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286</xdr:row>
      <xdr:rowOff>0</xdr:rowOff>
    </xdr:from>
    <xdr:to>
      <xdr:col>2</xdr:col>
      <xdr:colOff>1256297</xdr:colOff>
      <xdr:row>287</xdr:row>
      <xdr:rowOff>21702</xdr:rowOff>
    </xdr:to>
    <xdr:pic>
      <xdr:nvPicPr>
        <xdr:cNvPr id="45" name="Picture 44">
          <a:extLst>
            <a:ext uri="{FF2B5EF4-FFF2-40B4-BE49-F238E27FC236}">
              <a16:creationId xmlns:a16="http://schemas.microsoft.com/office/drawing/2014/main" id="{7289D34F-66E3-443B-BED8-CAD2AE70F065}"/>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1190625" y="216522300"/>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1319893</xdr:colOff>
      <xdr:row>286</xdr:row>
      <xdr:rowOff>13607</xdr:rowOff>
    </xdr:from>
    <xdr:to>
      <xdr:col>2</xdr:col>
      <xdr:colOff>2816679</xdr:colOff>
      <xdr:row>287</xdr:row>
      <xdr:rowOff>22963</xdr:rowOff>
    </xdr:to>
    <xdr:pic>
      <xdr:nvPicPr>
        <xdr:cNvPr id="46" name="Picture 45">
          <a:extLst>
            <a:ext uri="{FF2B5EF4-FFF2-40B4-BE49-F238E27FC236}">
              <a16:creationId xmlns:a16="http://schemas.microsoft.com/office/drawing/2014/main" id="{CCDF34EF-DAA2-4356-AAB8-851478F025C8}"/>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2510518" y="216535907"/>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249</xdr:row>
      <xdr:rowOff>119098</xdr:rowOff>
    </xdr:from>
    <xdr:to>
      <xdr:col>2</xdr:col>
      <xdr:colOff>1781735</xdr:colOff>
      <xdr:row>249</xdr:row>
      <xdr:rowOff>1837237</xdr:rowOff>
    </xdr:to>
    <xdr:pic>
      <xdr:nvPicPr>
        <xdr:cNvPr id="47" name="Picture 46">
          <a:extLst>
            <a:ext uri="{FF2B5EF4-FFF2-40B4-BE49-F238E27FC236}">
              <a16:creationId xmlns:a16="http://schemas.microsoft.com/office/drawing/2014/main" id="{05108F21-2F55-4F02-84EA-D13C99A9C711}"/>
            </a:ext>
          </a:extLst>
        </xdr:cNvPr>
        <xdr:cNvPicPr>
          <a:picLocks noChangeAspect="1"/>
        </xdr:cNvPicPr>
      </xdr:nvPicPr>
      <xdr:blipFill>
        <a:blip xmlns:r="http://schemas.openxmlformats.org/officeDocument/2006/relationships" r:embed="rId46"/>
        <a:stretch>
          <a:fillRect/>
        </a:stretch>
      </xdr:blipFill>
      <xdr:spPr>
        <a:xfrm>
          <a:off x="1190625" y="180151123"/>
          <a:ext cx="1781735" cy="1718139"/>
        </a:xfrm>
        <a:prstGeom prst="rect">
          <a:avLst/>
        </a:prstGeom>
      </xdr:spPr>
    </xdr:pic>
    <xdr:clientData/>
  </xdr:twoCellAnchor>
  <xdr:twoCellAnchor editAs="oneCell">
    <xdr:from>
      <xdr:col>2</xdr:col>
      <xdr:colOff>0</xdr:colOff>
      <xdr:row>247</xdr:row>
      <xdr:rowOff>0</xdr:rowOff>
    </xdr:from>
    <xdr:to>
      <xdr:col>2</xdr:col>
      <xdr:colOff>1826559</xdr:colOff>
      <xdr:row>247</xdr:row>
      <xdr:rowOff>1787224</xdr:rowOff>
    </xdr:to>
    <xdr:pic>
      <xdr:nvPicPr>
        <xdr:cNvPr id="48" name="Picture 47">
          <a:extLst>
            <a:ext uri="{FF2B5EF4-FFF2-40B4-BE49-F238E27FC236}">
              <a16:creationId xmlns:a16="http://schemas.microsoft.com/office/drawing/2014/main" id="{468A9E5B-774D-47AA-9D49-3F790A361CC7}"/>
            </a:ext>
          </a:extLst>
        </xdr:cNvPr>
        <xdr:cNvPicPr>
          <a:picLocks noChangeAspect="1"/>
        </xdr:cNvPicPr>
      </xdr:nvPicPr>
      <xdr:blipFill>
        <a:blip xmlns:r="http://schemas.openxmlformats.org/officeDocument/2006/relationships" r:embed="rId47"/>
        <a:stretch>
          <a:fillRect/>
        </a:stretch>
      </xdr:blipFill>
      <xdr:spPr>
        <a:xfrm>
          <a:off x="1190625" y="175526700"/>
          <a:ext cx="1826559" cy="1787224"/>
        </a:xfrm>
        <a:prstGeom prst="rect">
          <a:avLst/>
        </a:prstGeom>
      </xdr:spPr>
    </xdr:pic>
    <xdr:clientData/>
  </xdr:twoCellAnchor>
  <xdr:twoCellAnchor editAs="oneCell">
    <xdr:from>
      <xdr:col>2</xdr:col>
      <xdr:colOff>0</xdr:colOff>
      <xdr:row>245</xdr:row>
      <xdr:rowOff>0</xdr:rowOff>
    </xdr:from>
    <xdr:to>
      <xdr:col>2</xdr:col>
      <xdr:colOff>2623245</xdr:colOff>
      <xdr:row>245</xdr:row>
      <xdr:rowOff>2322441</xdr:rowOff>
    </xdr:to>
    <xdr:pic>
      <xdr:nvPicPr>
        <xdr:cNvPr id="49" name="Picture 48">
          <a:extLst>
            <a:ext uri="{FF2B5EF4-FFF2-40B4-BE49-F238E27FC236}">
              <a16:creationId xmlns:a16="http://schemas.microsoft.com/office/drawing/2014/main" id="{CD8B34B0-0A44-417D-AC83-5869FD20D249}"/>
            </a:ext>
          </a:extLst>
        </xdr:cNvPr>
        <xdr:cNvPicPr>
          <a:picLocks noChangeAspect="1"/>
        </xdr:cNvPicPr>
      </xdr:nvPicPr>
      <xdr:blipFill>
        <a:blip xmlns:r="http://schemas.openxmlformats.org/officeDocument/2006/relationships" r:embed="rId48"/>
        <a:stretch>
          <a:fillRect/>
        </a:stretch>
      </xdr:blipFill>
      <xdr:spPr>
        <a:xfrm>
          <a:off x="1190625" y="171973875"/>
          <a:ext cx="2623245" cy="2322441"/>
        </a:xfrm>
        <a:prstGeom prst="rect">
          <a:avLst/>
        </a:prstGeom>
      </xdr:spPr>
    </xdr:pic>
    <xdr:clientData/>
  </xdr:twoCellAnchor>
  <xdr:twoCellAnchor editAs="oneCell">
    <xdr:from>
      <xdr:col>2</xdr:col>
      <xdr:colOff>0</xdr:colOff>
      <xdr:row>243</xdr:row>
      <xdr:rowOff>0</xdr:rowOff>
    </xdr:from>
    <xdr:to>
      <xdr:col>2</xdr:col>
      <xdr:colOff>1882588</xdr:colOff>
      <xdr:row>243</xdr:row>
      <xdr:rowOff>2687217</xdr:rowOff>
    </xdr:to>
    <xdr:pic>
      <xdr:nvPicPr>
        <xdr:cNvPr id="50" name="Picture 49">
          <a:extLst>
            <a:ext uri="{FF2B5EF4-FFF2-40B4-BE49-F238E27FC236}">
              <a16:creationId xmlns:a16="http://schemas.microsoft.com/office/drawing/2014/main" id="{348E09E5-1351-4863-9716-AEDD45BA9F84}"/>
            </a:ext>
          </a:extLst>
        </xdr:cNvPr>
        <xdr:cNvPicPr>
          <a:picLocks noChangeAspect="1"/>
        </xdr:cNvPicPr>
      </xdr:nvPicPr>
      <xdr:blipFill>
        <a:blip xmlns:r="http://schemas.openxmlformats.org/officeDocument/2006/relationships" r:embed="rId49"/>
        <a:stretch>
          <a:fillRect/>
        </a:stretch>
      </xdr:blipFill>
      <xdr:spPr>
        <a:xfrm>
          <a:off x="1190625" y="167468550"/>
          <a:ext cx="1882588" cy="2687217"/>
        </a:xfrm>
        <a:prstGeom prst="rect">
          <a:avLst/>
        </a:prstGeom>
      </xdr:spPr>
    </xdr:pic>
    <xdr:clientData/>
  </xdr:twoCellAnchor>
  <xdr:twoCellAnchor editAs="oneCell">
    <xdr:from>
      <xdr:col>1</xdr:col>
      <xdr:colOff>799352</xdr:colOff>
      <xdr:row>241</xdr:row>
      <xdr:rowOff>0</xdr:rowOff>
    </xdr:from>
    <xdr:to>
      <xdr:col>2</xdr:col>
      <xdr:colOff>1830294</xdr:colOff>
      <xdr:row>241</xdr:row>
      <xdr:rowOff>1638473</xdr:rowOff>
    </xdr:to>
    <xdr:pic>
      <xdr:nvPicPr>
        <xdr:cNvPr id="51" name="Picture 50">
          <a:extLst>
            <a:ext uri="{FF2B5EF4-FFF2-40B4-BE49-F238E27FC236}">
              <a16:creationId xmlns:a16="http://schemas.microsoft.com/office/drawing/2014/main" id="{B11A51E4-729C-44BB-AF05-BFBD291B9008}"/>
            </a:ext>
          </a:extLst>
        </xdr:cNvPr>
        <xdr:cNvPicPr>
          <a:picLocks noChangeAspect="1"/>
        </xdr:cNvPicPr>
      </xdr:nvPicPr>
      <xdr:blipFill>
        <a:blip xmlns:r="http://schemas.openxmlformats.org/officeDocument/2006/relationships" r:embed="rId50"/>
        <a:stretch>
          <a:fillRect/>
        </a:stretch>
      </xdr:blipFill>
      <xdr:spPr>
        <a:xfrm>
          <a:off x="1189877" y="164820600"/>
          <a:ext cx="1831042" cy="1638473"/>
        </a:xfrm>
        <a:prstGeom prst="rect">
          <a:avLst/>
        </a:prstGeom>
      </xdr:spPr>
    </xdr:pic>
    <xdr:clientData/>
  </xdr:twoCellAnchor>
  <xdr:twoCellAnchor editAs="oneCell">
    <xdr:from>
      <xdr:col>2</xdr:col>
      <xdr:colOff>1</xdr:colOff>
      <xdr:row>263</xdr:row>
      <xdr:rowOff>1</xdr:rowOff>
    </xdr:from>
    <xdr:to>
      <xdr:col>2</xdr:col>
      <xdr:colOff>1217706</xdr:colOff>
      <xdr:row>263</xdr:row>
      <xdr:rowOff>1272740</xdr:rowOff>
    </xdr:to>
    <xdr:pic>
      <xdr:nvPicPr>
        <xdr:cNvPr id="52" name="Picture 51">
          <a:extLst>
            <a:ext uri="{FF2B5EF4-FFF2-40B4-BE49-F238E27FC236}">
              <a16:creationId xmlns:a16="http://schemas.microsoft.com/office/drawing/2014/main" id="{D21BF6A5-57E0-41B0-93A6-AEB1A3D0A62C}"/>
            </a:ext>
          </a:extLst>
        </xdr:cNvPr>
        <xdr:cNvPicPr>
          <a:picLocks noChangeAspect="1"/>
        </xdr:cNvPicPr>
      </xdr:nvPicPr>
      <xdr:blipFill>
        <a:blip xmlns:r="http://schemas.openxmlformats.org/officeDocument/2006/relationships" r:embed="rId40"/>
        <a:stretch>
          <a:fillRect/>
        </a:stretch>
      </xdr:blipFill>
      <xdr:spPr>
        <a:xfrm>
          <a:off x="1190626" y="192566926"/>
          <a:ext cx="1217705" cy="12727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148166</xdr:colOff>
      <xdr:row>180</xdr:row>
      <xdr:rowOff>105833</xdr:rowOff>
    </xdr:from>
    <xdr:to>
      <xdr:col>2</xdr:col>
      <xdr:colOff>2148416</xdr:colOff>
      <xdr:row>180</xdr:row>
      <xdr:rowOff>1380320</xdr:rowOff>
    </xdr:to>
    <xdr:pic>
      <xdr:nvPicPr>
        <xdr:cNvPr id="2" name="Picture 1">
          <a:extLst>
            <a:ext uri="{FF2B5EF4-FFF2-40B4-BE49-F238E27FC236}">
              <a16:creationId xmlns:a16="http://schemas.microsoft.com/office/drawing/2014/main" id="{FB4CE281-EEA5-4E87-9998-2130F6061D3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2835458"/>
          <a:ext cx="2000250" cy="1274487"/>
        </a:xfrm>
        <a:prstGeom prst="rect">
          <a:avLst/>
        </a:prstGeom>
      </xdr:spPr>
    </xdr:pic>
    <xdr:clientData/>
  </xdr:twoCellAnchor>
  <xdr:twoCellAnchor editAs="oneCell">
    <xdr:from>
      <xdr:col>2</xdr:col>
      <xdr:colOff>59532</xdr:colOff>
      <xdr:row>256</xdr:row>
      <xdr:rowOff>23813</xdr:rowOff>
    </xdr:from>
    <xdr:to>
      <xdr:col>2</xdr:col>
      <xdr:colOff>1957293</xdr:colOff>
      <xdr:row>256</xdr:row>
      <xdr:rowOff>1577740</xdr:rowOff>
    </xdr:to>
    <xdr:pic>
      <xdr:nvPicPr>
        <xdr:cNvPr id="3" name="Picture 2">
          <a:extLst>
            <a:ext uri="{FF2B5EF4-FFF2-40B4-BE49-F238E27FC236}">
              <a16:creationId xmlns:a16="http://schemas.microsoft.com/office/drawing/2014/main" id="{4A5C4C71-8BD5-4068-8BCB-972FC5B8428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5961338"/>
          <a:ext cx="1897761" cy="1553927"/>
        </a:xfrm>
        <a:prstGeom prst="rect">
          <a:avLst/>
        </a:prstGeom>
      </xdr:spPr>
    </xdr:pic>
    <xdr:clientData/>
  </xdr:twoCellAnchor>
  <xdr:twoCellAnchor editAs="oneCell">
    <xdr:from>
      <xdr:col>2</xdr:col>
      <xdr:colOff>53688</xdr:colOff>
      <xdr:row>124</xdr:row>
      <xdr:rowOff>72160</xdr:rowOff>
    </xdr:from>
    <xdr:to>
      <xdr:col>2</xdr:col>
      <xdr:colOff>3397180</xdr:colOff>
      <xdr:row>124</xdr:row>
      <xdr:rowOff>1003300</xdr:rowOff>
    </xdr:to>
    <xdr:pic>
      <xdr:nvPicPr>
        <xdr:cNvPr id="4" name="Picture 3">
          <a:extLst>
            <a:ext uri="{FF2B5EF4-FFF2-40B4-BE49-F238E27FC236}">
              <a16:creationId xmlns:a16="http://schemas.microsoft.com/office/drawing/2014/main" id="{2B4624A4-B68F-4CC8-8C65-A8204AF4AD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4313" y="73481335"/>
          <a:ext cx="3343492" cy="93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3480956</xdr:colOff>
      <xdr:row>124</xdr:row>
      <xdr:rowOff>34059</xdr:rowOff>
    </xdr:from>
    <xdr:to>
      <xdr:col>3</xdr:col>
      <xdr:colOff>1360</xdr:colOff>
      <xdr:row>124</xdr:row>
      <xdr:rowOff>1164358</xdr:rowOff>
    </xdr:to>
    <xdr:pic>
      <xdr:nvPicPr>
        <xdr:cNvPr id="5" name="Picture 4">
          <a:extLst>
            <a:ext uri="{FF2B5EF4-FFF2-40B4-BE49-F238E27FC236}">
              <a16:creationId xmlns:a16="http://schemas.microsoft.com/office/drawing/2014/main" id="{7A3C3A53-B697-4FBB-A535-404E218615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71581" y="73443234"/>
          <a:ext cx="1092404" cy="1130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184</xdr:row>
      <xdr:rowOff>51955</xdr:rowOff>
    </xdr:from>
    <xdr:to>
      <xdr:col>2</xdr:col>
      <xdr:colOff>1073728</xdr:colOff>
      <xdr:row>184</xdr:row>
      <xdr:rowOff>1291310</xdr:rowOff>
    </xdr:to>
    <xdr:pic>
      <xdr:nvPicPr>
        <xdr:cNvPr id="6" name="Picture 5">
          <a:extLst>
            <a:ext uri="{FF2B5EF4-FFF2-40B4-BE49-F238E27FC236}">
              <a16:creationId xmlns:a16="http://schemas.microsoft.com/office/drawing/2014/main" id="{E6BE21EF-88B4-4B6B-9913-38E33D088E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580" y="127163080"/>
          <a:ext cx="1021773" cy="1239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88</xdr:row>
      <xdr:rowOff>63954</xdr:rowOff>
    </xdr:from>
    <xdr:to>
      <xdr:col>2</xdr:col>
      <xdr:colOff>2499178</xdr:colOff>
      <xdr:row>88</xdr:row>
      <xdr:rowOff>1642837</xdr:rowOff>
    </xdr:to>
    <xdr:pic>
      <xdr:nvPicPr>
        <xdr:cNvPr id="7" name="Picture 6">
          <a:extLst>
            <a:ext uri="{FF2B5EF4-FFF2-40B4-BE49-F238E27FC236}">
              <a16:creationId xmlns:a16="http://schemas.microsoft.com/office/drawing/2014/main" id="{4D8DC7C1-620C-4CFF-96C6-DEF57D934C96}"/>
            </a:ext>
          </a:extLst>
        </xdr:cNvPr>
        <xdr:cNvPicPr>
          <a:picLocks noChangeAspect="1"/>
        </xdr:cNvPicPr>
      </xdr:nvPicPr>
      <xdr:blipFill rotWithShape="1">
        <a:blip xmlns:r="http://schemas.openxmlformats.org/officeDocument/2006/relationships" r:embed="rId6"/>
        <a:srcRect r="15152" b="8993"/>
        <a:stretch/>
      </xdr:blipFill>
      <xdr:spPr>
        <a:xfrm>
          <a:off x="1340304" y="50384529"/>
          <a:ext cx="2349499" cy="1578883"/>
        </a:xfrm>
        <a:prstGeom prst="rect">
          <a:avLst/>
        </a:prstGeom>
      </xdr:spPr>
    </xdr:pic>
    <xdr:clientData/>
  </xdr:twoCellAnchor>
  <xdr:twoCellAnchor editAs="oneCell">
    <xdr:from>
      <xdr:col>2</xdr:col>
      <xdr:colOff>48079</xdr:colOff>
      <xdr:row>253</xdr:row>
      <xdr:rowOff>160565</xdr:rowOff>
    </xdr:from>
    <xdr:to>
      <xdr:col>2</xdr:col>
      <xdr:colOff>2306864</xdr:colOff>
      <xdr:row>253</xdr:row>
      <xdr:rowOff>1295771</xdr:rowOff>
    </xdr:to>
    <xdr:pic>
      <xdr:nvPicPr>
        <xdr:cNvPr id="8" name="Picture 7">
          <a:extLst>
            <a:ext uri="{FF2B5EF4-FFF2-40B4-BE49-F238E27FC236}">
              <a16:creationId xmlns:a16="http://schemas.microsoft.com/office/drawing/2014/main" id="{81E85BDF-8F35-48FF-B320-06EA1F5C380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704" y="183431090"/>
          <a:ext cx="2258785" cy="113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272</xdr:row>
      <xdr:rowOff>74385</xdr:rowOff>
    </xdr:from>
    <xdr:to>
      <xdr:col>2</xdr:col>
      <xdr:colOff>1781410</xdr:colOff>
      <xdr:row>272</xdr:row>
      <xdr:rowOff>1252479</xdr:rowOff>
    </xdr:to>
    <xdr:pic>
      <xdr:nvPicPr>
        <xdr:cNvPr id="9" name="Picture 8">
          <a:extLst>
            <a:ext uri="{FF2B5EF4-FFF2-40B4-BE49-F238E27FC236}">
              <a16:creationId xmlns:a16="http://schemas.microsoft.com/office/drawing/2014/main" id="{D2CC6F29-9F76-4DC1-9A28-17957A5064E5}"/>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85875" y="200575635"/>
          <a:ext cx="1686160" cy="1178094"/>
        </a:xfrm>
        <a:prstGeom prst="rect">
          <a:avLst/>
        </a:prstGeom>
      </xdr:spPr>
    </xdr:pic>
    <xdr:clientData/>
  </xdr:twoCellAnchor>
  <xdr:twoCellAnchor editAs="oneCell">
    <xdr:from>
      <xdr:col>2</xdr:col>
      <xdr:colOff>142875</xdr:colOff>
      <xdr:row>278</xdr:row>
      <xdr:rowOff>122544</xdr:rowOff>
    </xdr:from>
    <xdr:to>
      <xdr:col>2</xdr:col>
      <xdr:colOff>1209824</xdr:colOff>
      <xdr:row>278</xdr:row>
      <xdr:rowOff>1418130</xdr:rowOff>
    </xdr:to>
    <xdr:pic>
      <xdr:nvPicPr>
        <xdr:cNvPr id="10" name="Picture 9">
          <a:extLst>
            <a:ext uri="{FF2B5EF4-FFF2-40B4-BE49-F238E27FC236}">
              <a16:creationId xmlns:a16="http://schemas.microsoft.com/office/drawing/2014/main" id="{4081D318-5009-466A-9BAB-48790B38E3C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33500" y="204624294"/>
          <a:ext cx="1066949" cy="1295586"/>
        </a:xfrm>
        <a:prstGeom prst="rect">
          <a:avLst/>
        </a:prstGeom>
      </xdr:spPr>
    </xdr:pic>
    <xdr:clientData/>
  </xdr:twoCellAnchor>
  <xdr:twoCellAnchor editAs="oneCell">
    <xdr:from>
      <xdr:col>2</xdr:col>
      <xdr:colOff>268649</xdr:colOff>
      <xdr:row>284</xdr:row>
      <xdr:rowOff>169836</xdr:rowOff>
    </xdr:from>
    <xdr:to>
      <xdr:col>2</xdr:col>
      <xdr:colOff>1307019</xdr:colOff>
      <xdr:row>284</xdr:row>
      <xdr:rowOff>1351134</xdr:rowOff>
    </xdr:to>
    <xdr:pic>
      <xdr:nvPicPr>
        <xdr:cNvPr id="11" name="Picture 10">
          <a:extLst>
            <a:ext uri="{FF2B5EF4-FFF2-40B4-BE49-F238E27FC236}">
              <a16:creationId xmlns:a16="http://schemas.microsoft.com/office/drawing/2014/main" id="{910BABAB-1EB1-4007-8574-0237BC17CC4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59274" y="214596636"/>
          <a:ext cx="1038370" cy="1181298"/>
        </a:xfrm>
        <a:prstGeom prst="rect">
          <a:avLst/>
        </a:prstGeom>
      </xdr:spPr>
    </xdr:pic>
    <xdr:clientData/>
  </xdr:twoCellAnchor>
  <xdr:twoCellAnchor editAs="oneCell">
    <xdr:from>
      <xdr:col>2</xdr:col>
      <xdr:colOff>216181</xdr:colOff>
      <xdr:row>280</xdr:row>
      <xdr:rowOff>111403</xdr:rowOff>
    </xdr:from>
    <xdr:to>
      <xdr:col>2</xdr:col>
      <xdr:colOff>1254551</xdr:colOff>
      <xdr:row>281</xdr:row>
      <xdr:rowOff>479</xdr:rowOff>
    </xdr:to>
    <xdr:pic>
      <xdr:nvPicPr>
        <xdr:cNvPr id="12" name="Picture 11">
          <a:extLst>
            <a:ext uri="{FF2B5EF4-FFF2-40B4-BE49-F238E27FC236}">
              <a16:creationId xmlns:a16="http://schemas.microsoft.com/office/drawing/2014/main" id="{52D6B1F3-37A2-4A9C-9C62-033685F61A7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06806" y="207661153"/>
          <a:ext cx="1038370" cy="1413076"/>
        </a:xfrm>
        <a:prstGeom prst="rect">
          <a:avLst/>
        </a:prstGeom>
      </xdr:spPr>
    </xdr:pic>
    <xdr:clientData/>
  </xdr:twoCellAnchor>
  <xdr:twoCellAnchor editAs="oneCell">
    <xdr:from>
      <xdr:col>2</xdr:col>
      <xdr:colOff>118980</xdr:colOff>
      <xdr:row>282</xdr:row>
      <xdr:rowOff>66676</xdr:rowOff>
    </xdr:from>
    <xdr:to>
      <xdr:col>2</xdr:col>
      <xdr:colOff>1405034</xdr:colOff>
      <xdr:row>282</xdr:row>
      <xdr:rowOff>1616299</xdr:rowOff>
    </xdr:to>
    <xdr:pic>
      <xdr:nvPicPr>
        <xdr:cNvPr id="13" name="Picture 12">
          <a:extLst>
            <a:ext uri="{FF2B5EF4-FFF2-40B4-BE49-F238E27FC236}">
              <a16:creationId xmlns:a16="http://schemas.microsoft.com/office/drawing/2014/main" id="{2D73982A-4DF2-474E-8C1A-233BF798E9A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09605" y="210092926"/>
          <a:ext cx="1286054" cy="1549623"/>
        </a:xfrm>
        <a:prstGeom prst="rect">
          <a:avLst/>
        </a:prstGeom>
      </xdr:spPr>
    </xdr:pic>
    <xdr:clientData/>
  </xdr:twoCellAnchor>
  <xdr:twoCellAnchor editAs="oneCell">
    <xdr:from>
      <xdr:col>2</xdr:col>
      <xdr:colOff>23156</xdr:colOff>
      <xdr:row>291</xdr:row>
      <xdr:rowOff>33623</xdr:rowOff>
    </xdr:from>
    <xdr:to>
      <xdr:col>2</xdr:col>
      <xdr:colOff>1852211</xdr:colOff>
      <xdr:row>291</xdr:row>
      <xdr:rowOff>1385821</xdr:rowOff>
    </xdr:to>
    <xdr:pic>
      <xdr:nvPicPr>
        <xdr:cNvPr id="14" name="Picture 6">
          <a:extLst>
            <a:ext uri="{FF2B5EF4-FFF2-40B4-BE49-F238E27FC236}">
              <a16:creationId xmlns:a16="http://schemas.microsoft.com/office/drawing/2014/main" id="{C6B95515-4B90-4039-BB25-D0D91F3F1A5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213781" y="220946948"/>
          <a:ext cx="1829055" cy="1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294</xdr:row>
      <xdr:rowOff>59344</xdr:rowOff>
    </xdr:from>
    <xdr:to>
      <xdr:col>2</xdr:col>
      <xdr:colOff>1927857</xdr:colOff>
      <xdr:row>294</xdr:row>
      <xdr:rowOff>1507349</xdr:rowOff>
    </xdr:to>
    <xdr:pic>
      <xdr:nvPicPr>
        <xdr:cNvPr id="15" name="Picture 5">
          <a:extLst>
            <a:ext uri="{FF2B5EF4-FFF2-40B4-BE49-F238E27FC236}">
              <a16:creationId xmlns:a16="http://schemas.microsoft.com/office/drawing/2014/main" id="{0E42D4DA-3DC8-4FC9-9432-4DC7E8AF0F4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297535" y="227640169"/>
          <a:ext cx="1820947" cy="14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298</xdr:row>
      <xdr:rowOff>107834</xdr:rowOff>
    </xdr:from>
    <xdr:to>
      <xdr:col>2</xdr:col>
      <xdr:colOff>1795354</xdr:colOff>
      <xdr:row>298</xdr:row>
      <xdr:rowOff>1190665</xdr:rowOff>
    </xdr:to>
    <xdr:pic>
      <xdr:nvPicPr>
        <xdr:cNvPr id="16" name="Picture 1">
          <a:extLst>
            <a:ext uri="{FF2B5EF4-FFF2-40B4-BE49-F238E27FC236}">
              <a16:creationId xmlns:a16="http://schemas.microsoft.com/office/drawing/2014/main" id="{99FB2CB4-40A6-455F-98E8-0AF16E452C2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07927" y="234737159"/>
          <a:ext cx="1678052" cy="1082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303</xdr:row>
      <xdr:rowOff>115271</xdr:rowOff>
    </xdr:from>
    <xdr:to>
      <xdr:col>2</xdr:col>
      <xdr:colOff>1032244</xdr:colOff>
      <xdr:row>303</xdr:row>
      <xdr:rowOff>1289306</xdr:rowOff>
    </xdr:to>
    <xdr:pic>
      <xdr:nvPicPr>
        <xdr:cNvPr id="17" name="Picture 2">
          <a:extLst>
            <a:ext uri="{FF2B5EF4-FFF2-40B4-BE49-F238E27FC236}">
              <a16:creationId xmlns:a16="http://schemas.microsoft.com/office/drawing/2014/main" id="{9704FC71-2C80-47A3-AFD1-F67B0C36C3E8}"/>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468871" y="239888096"/>
          <a:ext cx="753998" cy="11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306</xdr:row>
      <xdr:rowOff>88242</xdr:rowOff>
    </xdr:from>
    <xdr:to>
      <xdr:col>2</xdr:col>
      <xdr:colOff>885001</xdr:colOff>
      <xdr:row>306</xdr:row>
      <xdr:rowOff>1028175</xdr:rowOff>
    </xdr:to>
    <xdr:pic>
      <xdr:nvPicPr>
        <xdr:cNvPr id="18" name="Picture 3">
          <a:extLst>
            <a:ext uri="{FF2B5EF4-FFF2-40B4-BE49-F238E27FC236}">
              <a16:creationId xmlns:a16="http://schemas.microsoft.com/office/drawing/2014/main" id="{C82BD411-09A8-461F-8323-2ED61BF2718E}"/>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bwMode="auto">
        <a:xfrm>
          <a:off x="1359733" y="244052067"/>
          <a:ext cx="715893" cy="93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309</xdr:row>
      <xdr:rowOff>70428</xdr:rowOff>
    </xdr:from>
    <xdr:to>
      <xdr:col>2</xdr:col>
      <xdr:colOff>1238250</xdr:colOff>
      <xdr:row>309</xdr:row>
      <xdr:rowOff>1430750</xdr:rowOff>
    </xdr:to>
    <xdr:pic>
      <xdr:nvPicPr>
        <xdr:cNvPr id="19" name="Picture 4">
          <a:extLst>
            <a:ext uri="{FF2B5EF4-FFF2-40B4-BE49-F238E27FC236}">
              <a16:creationId xmlns:a16="http://schemas.microsoft.com/office/drawing/2014/main" id="{21F042CA-719F-4436-A163-49F7936ED04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1263592" y="248034753"/>
          <a:ext cx="1165283" cy="136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312</xdr:row>
      <xdr:rowOff>239571</xdr:rowOff>
    </xdr:from>
    <xdr:to>
      <xdr:col>2</xdr:col>
      <xdr:colOff>787570</xdr:colOff>
      <xdr:row>312</xdr:row>
      <xdr:rowOff>968911</xdr:rowOff>
    </xdr:to>
    <xdr:pic>
      <xdr:nvPicPr>
        <xdr:cNvPr id="20" name="Picture 8">
          <a:extLst>
            <a:ext uri="{FF2B5EF4-FFF2-40B4-BE49-F238E27FC236}">
              <a16:creationId xmlns:a16="http://schemas.microsoft.com/office/drawing/2014/main" id="{43C66984-C11F-4BC2-B8D3-D3411A8E2E05}"/>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38513" y="251251896"/>
          <a:ext cx="639682" cy="729340"/>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315</xdr:row>
      <xdr:rowOff>98629</xdr:rowOff>
    </xdr:from>
    <xdr:to>
      <xdr:col>2</xdr:col>
      <xdr:colOff>1498104</xdr:colOff>
      <xdr:row>315</xdr:row>
      <xdr:rowOff>918366</xdr:rowOff>
    </xdr:to>
    <xdr:pic>
      <xdr:nvPicPr>
        <xdr:cNvPr id="21" name="Picture 10">
          <a:extLst>
            <a:ext uri="{FF2B5EF4-FFF2-40B4-BE49-F238E27FC236}">
              <a16:creationId xmlns:a16="http://schemas.microsoft.com/office/drawing/2014/main" id="{19B90975-9CC7-4BA8-B428-FE9982F8E4E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15520" y="253968454"/>
          <a:ext cx="1373209" cy="81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55879</xdr:colOff>
      <xdr:row>295</xdr:row>
      <xdr:rowOff>20785</xdr:rowOff>
    </xdr:from>
    <xdr:to>
      <xdr:col>2</xdr:col>
      <xdr:colOff>1035051</xdr:colOff>
      <xdr:row>295</xdr:row>
      <xdr:rowOff>1395075</xdr:rowOff>
    </xdr:to>
    <xdr:pic>
      <xdr:nvPicPr>
        <xdr:cNvPr id="22" name="Picture 5">
          <a:extLst>
            <a:ext uri="{FF2B5EF4-FFF2-40B4-BE49-F238E27FC236}">
              <a16:creationId xmlns:a16="http://schemas.microsoft.com/office/drawing/2014/main" id="{B277458B-2357-4DFE-B2CD-E479718F7758}"/>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246504" y="229125610"/>
          <a:ext cx="979172" cy="13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321</xdr:row>
      <xdr:rowOff>160399</xdr:rowOff>
    </xdr:from>
    <xdr:to>
      <xdr:col>2</xdr:col>
      <xdr:colOff>1788779</xdr:colOff>
      <xdr:row>321</xdr:row>
      <xdr:rowOff>1440734</xdr:rowOff>
    </xdr:to>
    <xdr:pic>
      <xdr:nvPicPr>
        <xdr:cNvPr id="23" name="Picture 22">
          <a:extLst>
            <a:ext uri="{FF2B5EF4-FFF2-40B4-BE49-F238E27FC236}">
              <a16:creationId xmlns:a16="http://schemas.microsoft.com/office/drawing/2014/main" id="{A9B6E482-19A5-4ECB-9070-FAAE005EB602}"/>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387311" y="260316724"/>
          <a:ext cx="1592093" cy="1280335"/>
        </a:xfrm>
        <a:prstGeom prst="rect">
          <a:avLst/>
        </a:prstGeom>
      </xdr:spPr>
    </xdr:pic>
    <xdr:clientData/>
  </xdr:twoCellAnchor>
  <xdr:twoCellAnchor editAs="oneCell">
    <xdr:from>
      <xdr:col>2</xdr:col>
      <xdr:colOff>215072</xdr:colOff>
      <xdr:row>324</xdr:row>
      <xdr:rowOff>224748</xdr:rowOff>
    </xdr:from>
    <xdr:to>
      <xdr:col>2</xdr:col>
      <xdr:colOff>1893124</xdr:colOff>
      <xdr:row>324</xdr:row>
      <xdr:rowOff>1319268</xdr:rowOff>
    </xdr:to>
    <xdr:pic>
      <xdr:nvPicPr>
        <xdr:cNvPr id="24" name="Picture 23">
          <a:extLst>
            <a:ext uri="{FF2B5EF4-FFF2-40B4-BE49-F238E27FC236}">
              <a16:creationId xmlns:a16="http://schemas.microsoft.com/office/drawing/2014/main" id="{7D6EB047-7D58-45C0-9744-AF1497880494}"/>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1405697" y="263238573"/>
          <a:ext cx="1678052" cy="1094520"/>
        </a:xfrm>
        <a:prstGeom prst="rect">
          <a:avLst/>
        </a:prstGeom>
      </xdr:spPr>
    </xdr:pic>
    <xdr:clientData/>
  </xdr:twoCellAnchor>
  <xdr:twoCellAnchor editAs="oneCell">
    <xdr:from>
      <xdr:col>2</xdr:col>
      <xdr:colOff>87488</xdr:colOff>
      <xdr:row>318</xdr:row>
      <xdr:rowOff>51447</xdr:rowOff>
    </xdr:from>
    <xdr:to>
      <xdr:col>2</xdr:col>
      <xdr:colOff>898644</xdr:colOff>
      <xdr:row>318</xdr:row>
      <xdr:rowOff>1236572</xdr:rowOff>
    </xdr:to>
    <xdr:pic>
      <xdr:nvPicPr>
        <xdr:cNvPr id="25" name="Picture 24">
          <a:extLst>
            <a:ext uri="{FF2B5EF4-FFF2-40B4-BE49-F238E27FC236}">
              <a16:creationId xmlns:a16="http://schemas.microsoft.com/office/drawing/2014/main" id="{D926FB8A-FD55-4170-B8FB-D06E8A22A767}"/>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78113" y="256969272"/>
          <a:ext cx="811156" cy="1185125"/>
        </a:xfrm>
        <a:prstGeom prst="rect">
          <a:avLst/>
        </a:prstGeom>
      </xdr:spPr>
    </xdr:pic>
    <xdr:clientData/>
  </xdr:twoCellAnchor>
  <xdr:twoCellAnchor editAs="oneCell">
    <xdr:from>
      <xdr:col>2</xdr:col>
      <xdr:colOff>181673</xdr:colOff>
      <xdr:row>327</xdr:row>
      <xdr:rowOff>79121</xdr:rowOff>
    </xdr:from>
    <xdr:to>
      <xdr:col>2</xdr:col>
      <xdr:colOff>1431040</xdr:colOff>
      <xdr:row>327</xdr:row>
      <xdr:rowOff>1188036</xdr:rowOff>
    </xdr:to>
    <xdr:pic>
      <xdr:nvPicPr>
        <xdr:cNvPr id="26" name="Picture 25">
          <a:extLst>
            <a:ext uri="{FF2B5EF4-FFF2-40B4-BE49-F238E27FC236}">
              <a16:creationId xmlns:a16="http://schemas.microsoft.com/office/drawing/2014/main" id="{A6D1553C-7512-4010-B22F-087C9D78B26C}"/>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tretch/>
      </xdr:blipFill>
      <xdr:spPr>
        <a:xfrm>
          <a:off x="1372298" y="266331446"/>
          <a:ext cx="1249367" cy="1108915"/>
        </a:xfrm>
        <a:prstGeom prst="rect">
          <a:avLst/>
        </a:prstGeom>
      </xdr:spPr>
    </xdr:pic>
    <xdr:clientData/>
  </xdr:twoCellAnchor>
  <xdr:twoCellAnchor editAs="oneCell">
    <xdr:from>
      <xdr:col>2</xdr:col>
      <xdr:colOff>139989</xdr:colOff>
      <xdr:row>330</xdr:row>
      <xdr:rowOff>109393</xdr:rowOff>
    </xdr:from>
    <xdr:to>
      <xdr:col>2</xdr:col>
      <xdr:colOff>1044864</xdr:colOff>
      <xdr:row>330</xdr:row>
      <xdr:rowOff>1343663</xdr:rowOff>
    </xdr:to>
    <xdr:pic>
      <xdr:nvPicPr>
        <xdr:cNvPr id="27" name="Picture 26">
          <a:extLst>
            <a:ext uri="{FF2B5EF4-FFF2-40B4-BE49-F238E27FC236}">
              <a16:creationId xmlns:a16="http://schemas.microsoft.com/office/drawing/2014/main" id="{A7EAF3FC-56BE-4499-AB84-FC1159B82D4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330614" y="269409718"/>
          <a:ext cx="904875" cy="1234270"/>
        </a:xfrm>
        <a:prstGeom prst="rect">
          <a:avLst/>
        </a:prstGeom>
      </xdr:spPr>
    </xdr:pic>
    <xdr:clientData/>
  </xdr:twoCellAnchor>
  <xdr:twoCellAnchor editAs="oneCell">
    <xdr:from>
      <xdr:col>2</xdr:col>
      <xdr:colOff>1147553</xdr:colOff>
      <xdr:row>330</xdr:row>
      <xdr:rowOff>76778</xdr:rowOff>
    </xdr:from>
    <xdr:to>
      <xdr:col>2</xdr:col>
      <xdr:colOff>2139571</xdr:colOff>
      <xdr:row>330</xdr:row>
      <xdr:rowOff>1320573</xdr:rowOff>
    </xdr:to>
    <xdr:pic>
      <xdr:nvPicPr>
        <xdr:cNvPr id="28" name="Picture 27">
          <a:extLst>
            <a:ext uri="{FF2B5EF4-FFF2-40B4-BE49-F238E27FC236}">
              <a16:creationId xmlns:a16="http://schemas.microsoft.com/office/drawing/2014/main" id="{061CC831-82B3-4D65-8241-88740C2D07AB}"/>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338178" y="269377103"/>
          <a:ext cx="992018" cy="1243795"/>
        </a:xfrm>
        <a:prstGeom prst="rect">
          <a:avLst/>
        </a:prstGeom>
      </xdr:spPr>
    </xdr:pic>
    <xdr:clientData/>
  </xdr:twoCellAnchor>
  <xdr:twoCellAnchor editAs="oneCell">
    <xdr:from>
      <xdr:col>2</xdr:col>
      <xdr:colOff>122465</xdr:colOff>
      <xdr:row>333</xdr:row>
      <xdr:rowOff>112979</xdr:rowOff>
    </xdr:from>
    <xdr:to>
      <xdr:col>2</xdr:col>
      <xdr:colOff>1905058</xdr:colOff>
      <xdr:row>333</xdr:row>
      <xdr:rowOff>1135952</xdr:rowOff>
    </xdr:to>
    <xdr:pic>
      <xdr:nvPicPr>
        <xdr:cNvPr id="29" name="Picture 28">
          <a:extLst>
            <a:ext uri="{FF2B5EF4-FFF2-40B4-BE49-F238E27FC236}">
              <a16:creationId xmlns:a16="http://schemas.microsoft.com/office/drawing/2014/main" id="{5A22DB74-6B70-42EE-B387-B62AFC10693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313090" y="271508804"/>
          <a:ext cx="1782593" cy="1022973"/>
        </a:xfrm>
        <a:prstGeom prst="rect">
          <a:avLst/>
        </a:prstGeom>
      </xdr:spPr>
    </xdr:pic>
    <xdr:clientData/>
  </xdr:twoCellAnchor>
  <xdr:twoCellAnchor editAs="oneCell">
    <xdr:from>
      <xdr:col>2</xdr:col>
      <xdr:colOff>63500</xdr:colOff>
      <xdr:row>139</xdr:row>
      <xdr:rowOff>81644</xdr:rowOff>
    </xdr:from>
    <xdr:to>
      <xdr:col>2</xdr:col>
      <xdr:colOff>4225089</xdr:colOff>
      <xdr:row>139</xdr:row>
      <xdr:rowOff>1155700</xdr:rowOff>
    </xdr:to>
    <xdr:pic>
      <xdr:nvPicPr>
        <xdr:cNvPr id="30" name="Picture 29">
          <a:extLst>
            <a:ext uri="{FF2B5EF4-FFF2-40B4-BE49-F238E27FC236}">
              <a16:creationId xmlns:a16="http://schemas.microsoft.com/office/drawing/2014/main" id="{7F959761-D48D-4D81-B15F-C7A891FA41B2}"/>
            </a:ext>
          </a:extLst>
        </xdr:cNvPr>
        <xdr:cNvPicPr>
          <a:picLocks noChangeAspect="1"/>
        </xdr:cNvPicPr>
      </xdr:nvPicPr>
      <xdr:blipFill>
        <a:blip xmlns:r="http://schemas.openxmlformats.org/officeDocument/2006/relationships" r:embed="rId29"/>
        <a:stretch>
          <a:fillRect/>
        </a:stretch>
      </xdr:blipFill>
      <xdr:spPr>
        <a:xfrm>
          <a:off x="1254125" y="83806394"/>
          <a:ext cx="4161589" cy="1074056"/>
        </a:xfrm>
        <a:prstGeom prst="rect">
          <a:avLst/>
        </a:prstGeom>
      </xdr:spPr>
    </xdr:pic>
    <xdr:clientData/>
  </xdr:twoCellAnchor>
  <xdr:twoCellAnchor editAs="oneCell">
    <xdr:from>
      <xdr:col>2</xdr:col>
      <xdr:colOff>154215</xdr:colOff>
      <xdr:row>143</xdr:row>
      <xdr:rowOff>72571</xdr:rowOff>
    </xdr:from>
    <xdr:to>
      <xdr:col>2</xdr:col>
      <xdr:colOff>1028701</xdr:colOff>
      <xdr:row>143</xdr:row>
      <xdr:rowOff>1451736</xdr:rowOff>
    </xdr:to>
    <xdr:pic>
      <xdr:nvPicPr>
        <xdr:cNvPr id="31" name="Picture 30">
          <a:extLst>
            <a:ext uri="{FF2B5EF4-FFF2-40B4-BE49-F238E27FC236}">
              <a16:creationId xmlns:a16="http://schemas.microsoft.com/office/drawing/2014/main" id="{4DEE6188-DD6C-414B-835B-8039C9EAD60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344840" y="86873896"/>
          <a:ext cx="874486" cy="1379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163</xdr:row>
      <xdr:rowOff>72571</xdr:rowOff>
    </xdr:from>
    <xdr:to>
      <xdr:col>2</xdr:col>
      <xdr:colOff>2990272</xdr:colOff>
      <xdr:row>163</xdr:row>
      <xdr:rowOff>1156361</xdr:rowOff>
    </xdr:to>
    <xdr:pic>
      <xdr:nvPicPr>
        <xdr:cNvPr id="32" name="Picture 31">
          <a:extLst>
            <a:ext uri="{FF2B5EF4-FFF2-40B4-BE49-F238E27FC236}">
              <a16:creationId xmlns:a16="http://schemas.microsoft.com/office/drawing/2014/main" id="{03BBE600-3C2A-47EA-B025-F968A61BD659}"/>
            </a:ext>
          </a:extLst>
        </xdr:cNvPr>
        <xdr:cNvPicPr>
          <a:picLocks noChangeAspect="1"/>
        </xdr:cNvPicPr>
      </xdr:nvPicPr>
      <xdr:blipFill>
        <a:blip xmlns:r="http://schemas.openxmlformats.org/officeDocument/2006/relationships" r:embed="rId31"/>
        <a:stretch>
          <a:fillRect/>
        </a:stretch>
      </xdr:blipFill>
      <xdr:spPr>
        <a:xfrm>
          <a:off x="1381124" y="103333096"/>
          <a:ext cx="2799773" cy="1083790"/>
        </a:xfrm>
        <a:prstGeom prst="rect">
          <a:avLst/>
        </a:prstGeom>
      </xdr:spPr>
    </xdr:pic>
    <xdr:clientData/>
  </xdr:twoCellAnchor>
  <xdr:twoCellAnchor editAs="oneCell">
    <xdr:from>
      <xdr:col>2</xdr:col>
      <xdr:colOff>71003</xdr:colOff>
      <xdr:row>166</xdr:row>
      <xdr:rowOff>89479</xdr:rowOff>
    </xdr:from>
    <xdr:to>
      <xdr:col>2</xdr:col>
      <xdr:colOff>2197100</xdr:colOff>
      <xdr:row>166</xdr:row>
      <xdr:rowOff>1360433</xdr:rowOff>
    </xdr:to>
    <xdr:pic>
      <xdr:nvPicPr>
        <xdr:cNvPr id="33" name="Picture 32">
          <a:extLst>
            <a:ext uri="{FF2B5EF4-FFF2-40B4-BE49-F238E27FC236}">
              <a16:creationId xmlns:a16="http://schemas.microsoft.com/office/drawing/2014/main" id="{6F7E8858-2BAE-470E-9703-D375B2194BC7}"/>
            </a:ext>
          </a:extLst>
        </xdr:cNvPr>
        <xdr:cNvPicPr>
          <a:picLocks noChangeAspect="1"/>
        </xdr:cNvPicPr>
      </xdr:nvPicPr>
      <xdr:blipFill>
        <a:blip xmlns:r="http://schemas.openxmlformats.org/officeDocument/2006/relationships" r:embed="rId32"/>
        <a:stretch>
          <a:fillRect/>
        </a:stretch>
      </xdr:blipFill>
      <xdr:spPr>
        <a:xfrm>
          <a:off x="1261628" y="110265154"/>
          <a:ext cx="2126097" cy="1270954"/>
        </a:xfrm>
        <a:prstGeom prst="rect">
          <a:avLst/>
        </a:prstGeom>
      </xdr:spPr>
    </xdr:pic>
    <xdr:clientData/>
  </xdr:twoCellAnchor>
  <xdr:twoCellAnchor editAs="oneCell">
    <xdr:from>
      <xdr:col>2</xdr:col>
      <xdr:colOff>3024166</xdr:colOff>
      <xdr:row>169</xdr:row>
      <xdr:rowOff>172347</xdr:rowOff>
    </xdr:from>
    <xdr:to>
      <xdr:col>2</xdr:col>
      <xdr:colOff>4214053</xdr:colOff>
      <xdr:row>169</xdr:row>
      <xdr:rowOff>1746251</xdr:rowOff>
    </xdr:to>
    <xdr:pic>
      <xdr:nvPicPr>
        <xdr:cNvPr id="34" name="Picture 33">
          <a:extLst>
            <a:ext uri="{FF2B5EF4-FFF2-40B4-BE49-F238E27FC236}">
              <a16:creationId xmlns:a16="http://schemas.microsoft.com/office/drawing/2014/main" id="{7774313C-ADBB-4C97-B359-C557E120B37E}"/>
            </a:ext>
          </a:extLst>
        </xdr:cNvPr>
        <xdr:cNvPicPr>
          <a:picLocks noChangeAspect="1"/>
        </xdr:cNvPicPr>
      </xdr:nvPicPr>
      <xdr:blipFill>
        <a:blip xmlns:r="http://schemas.openxmlformats.org/officeDocument/2006/relationships" r:embed="rId33"/>
        <a:stretch>
          <a:fillRect/>
        </a:stretch>
      </xdr:blipFill>
      <xdr:spPr>
        <a:xfrm>
          <a:off x="4214791" y="114348522"/>
          <a:ext cx="1189887" cy="1573904"/>
        </a:xfrm>
        <a:prstGeom prst="rect">
          <a:avLst/>
        </a:prstGeom>
      </xdr:spPr>
    </xdr:pic>
    <xdr:clientData/>
  </xdr:twoCellAnchor>
  <xdr:twoCellAnchor editAs="oneCell">
    <xdr:from>
      <xdr:col>2</xdr:col>
      <xdr:colOff>79663</xdr:colOff>
      <xdr:row>169</xdr:row>
      <xdr:rowOff>148937</xdr:rowOff>
    </xdr:from>
    <xdr:to>
      <xdr:col>2</xdr:col>
      <xdr:colOff>2229864</xdr:colOff>
      <xdr:row>169</xdr:row>
      <xdr:rowOff>1731628</xdr:rowOff>
    </xdr:to>
    <xdr:pic>
      <xdr:nvPicPr>
        <xdr:cNvPr id="35" name="Picture 34">
          <a:extLst>
            <a:ext uri="{FF2B5EF4-FFF2-40B4-BE49-F238E27FC236}">
              <a16:creationId xmlns:a16="http://schemas.microsoft.com/office/drawing/2014/main" id="{C26292D2-21F4-401E-AFA4-D3F3E4C7F0BE}"/>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70288" y="114325112"/>
          <a:ext cx="2150201" cy="1582691"/>
        </a:xfrm>
        <a:prstGeom prst="rect">
          <a:avLst/>
        </a:prstGeom>
      </xdr:spPr>
    </xdr:pic>
    <xdr:clientData/>
  </xdr:twoCellAnchor>
  <xdr:twoCellAnchor editAs="oneCell">
    <xdr:from>
      <xdr:col>2</xdr:col>
      <xdr:colOff>152977</xdr:colOff>
      <xdr:row>172</xdr:row>
      <xdr:rowOff>331713</xdr:rowOff>
    </xdr:from>
    <xdr:to>
      <xdr:col>2</xdr:col>
      <xdr:colOff>2449740</xdr:colOff>
      <xdr:row>172</xdr:row>
      <xdr:rowOff>1677636</xdr:rowOff>
    </xdr:to>
    <xdr:pic>
      <xdr:nvPicPr>
        <xdr:cNvPr id="36" name="Picture 35">
          <a:extLst>
            <a:ext uri="{FF2B5EF4-FFF2-40B4-BE49-F238E27FC236}">
              <a16:creationId xmlns:a16="http://schemas.microsoft.com/office/drawing/2014/main" id="{36FBE46E-22FC-402F-849E-54963424CDB4}"/>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602" y="118889388"/>
          <a:ext cx="2296763" cy="1345923"/>
        </a:xfrm>
        <a:prstGeom prst="rect">
          <a:avLst/>
        </a:prstGeom>
      </xdr:spPr>
    </xdr:pic>
    <xdr:clientData/>
  </xdr:twoCellAnchor>
  <xdr:twoCellAnchor editAs="oneCell">
    <xdr:from>
      <xdr:col>2</xdr:col>
      <xdr:colOff>2697814</xdr:colOff>
      <xdr:row>172</xdr:row>
      <xdr:rowOff>229177</xdr:rowOff>
    </xdr:from>
    <xdr:to>
      <xdr:col>2</xdr:col>
      <xdr:colOff>4283593</xdr:colOff>
      <xdr:row>172</xdr:row>
      <xdr:rowOff>1866900</xdr:rowOff>
    </xdr:to>
    <xdr:pic>
      <xdr:nvPicPr>
        <xdr:cNvPr id="37" name="Picture 36">
          <a:extLst>
            <a:ext uri="{FF2B5EF4-FFF2-40B4-BE49-F238E27FC236}">
              <a16:creationId xmlns:a16="http://schemas.microsoft.com/office/drawing/2014/main" id="{0DD12A00-43AE-47E5-BC21-65172A520E1F}"/>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888439" y="118786852"/>
          <a:ext cx="1585779" cy="1637723"/>
        </a:xfrm>
        <a:prstGeom prst="rect">
          <a:avLst/>
        </a:prstGeom>
      </xdr:spPr>
    </xdr:pic>
    <xdr:clientData/>
  </xdr:twoCellAnchor>
  <xdr:twoCellAnchor editAs="oneCell">
    <xdr:from>
      <xdr:col>2</xdr:col>
      <xdr:colOff>173182</xdr:colOff>
      <xdr:row>215</xdr:row>
      <xdr:rowOff>127001</xdr:rowOff>
    </xdr:from>
    <xdr:to>
      <xdr:col>2</xdr:col>
      <xdr:colOff>1801091</xdr:colOff>
      <xdr:row>215</xdr:row>
      <xdr:rowOff>1403939</xdr:rowOff>
    </xdr:to>
    <xdr:pic>
      <xdr:nvPicPr>
        <xdr:cNvPr id="38" name="Picture 37">
          <a:extLst>
            <a:ext uri="{FF2B5EF4-FFF2-40B4-BE49-F238E27FC236}">
              <a16:creationId xmlns:a16="http://schemas.microsoft.com/office/drawing/2014/main" id="{7C874412-76C6-4650-8952-65F7AAF8E2D4}"/>
            </a:ext>
          </a:extLst>
        </xdr:cNvPr>
        <xdr:cNvPicPr>
          <a:picLocks noChangeAspect="1"/>
        </xdr:cNvPicPr>
      </xdr:nvPicPr>
      <xdr:blipFill>
        <a:blip xmlns:r="http://schemas.openxmlformats.org/officeDocument/2006/relationships" r:embed="rId37"/>
        <a:stretch>
          <a:fillRect/>
        </a:stretch>
      </xdr:blipFill>
      <xdr:spPr>
        <a:xfrm>
          <a:off x="1363807" y="152831801"/>
          <a:ext cx="1627909" cy="1276938"/>
        </a:xfrm>
        <a:prstGeom prst="rect">
          <a:avLst/>
        </a:prstGeom>
      </xdr:spPr>
    </xdr:pic>
    <xdr:clientData/>
  </xdr:twoCellAnchor>
  <xdr:twoCellAnchor editAs="oneCell">
    <xdr:from>
      <xdr:col>2</xdr:col>
      <xdr:colOff>57727</xdr:colOff>
      <xdr:row>259</xdr:row>
      <xdr:rowOff>103909</xdr:rowOff>
    </xdr:from>
    <xdr:to>
      <xdr:col>2</xdr:col>
      <xdr:colOff>2139950</xdr:colOff>
      <xdr:row>259</xdr:row>
      <xdr:rowOff>1480003</xdr:rowOff>
    </xdr:to>
    <xdr:pic>
      <xdr:nvPicPr>
        <xdr:cNvPr id="39" name="Picture 38">
          <a:extLst>
            <a:ext uri="{FF2B5EF4-FFF2-40B4-BE49-F238E27FC236}">
              <a16:creationId xmlns:a16="http://schemas.microsoft.com/office/drawing/2014/main" id="{D8E05FD0-24D8-48F1-8120-781383DC1913}"/>
            </a:ext>
          </a:extLst>
        </xdr:cNvPr>
        <xdr:cNvPicPr>
          <a:picLocks noChangeAspect="1"/>
        </xdr:cNvPicPr>
      </xdr:nvPicPr>
      <xdr:blipFill>
        <a:blip xmlns:r="http://schemas.openxmlformats.org/officeDocument/2006/relationships" r:embed="rId38"/>
        <a:stretch>
          <a:fillRect/>
        </a:stretch>
      </xdr:blipFill>
      <xdr:spPr>
        <a:xfrm>
          <a:off x="1248352" y="188860834"/>
          <a:ext cx="2082223" cy="1376094"/>
        </a:xfrm>
        <a:prstGeom prst="rect">
          <a:avLst/>
        </a:prstGeom>
      </xdr:spPr>
    </xdr:pic>
    <xdr:clientData/>
  </xdr:twoCellAnchor>
  <xdr:twoCellAnchor editAs="oneCell">
    <xdr:from>
      <xdr:col>2</xdr:col>
      <xdr:colOff>173182</xdr:colOff>
      <xdr:row>261</xdr:row>
      <xdr:rowOff>138546</xdr:rowOff>
    </xdr:from>
    <xdr:to>
      <xdr:col>2</xdr:col>
      <xdr:colOff>916201</xdr:colOff>
      <xdr:row>261</xdr:row>
      <xdr:rowOff>1428750</xdr:rowOff>
    </xdr:to>
    <xdr:pic>
      <xdr:nvPicPr>
        <xdr:cNvPr id="40" name="Picture 39">
          <a:extLst>
            <a:ext uri="{FF2B5EF4-FFF2-40B4-BE49-F238E27FC236}">
              <a16:creationId xmlns:a16="http://schemas.microsoft.com/office/drawing/2014/main" id="{2A6A3332-4AB9-426E-9E7F-662382785DAA}"/>
            </a:ext>
          </a:extLst>
        </xdr:cNvPr>
        <xdr:cNvPicPr>
          <a:picLocks noChangeAspect="1"/>
        </xdr:cNvPicPr>
      </xdr:nvPicPr>
      <xdr:blipFill>
        <a:blip xmlns:r="http://schemas.openxmlformats.org/officeDocument/2006/relationships" r:embed="rId39"/>
        <a:stretch>
          <a:fillRect/>
        </a:stretch>
      </xdr:blipFill>
      <xdr:spPr>
        <a:xfrm>
          <a:off x="1363807" y="190800471"/>
          <a:ext cx="743019" cy="1290204"/>
        </a:xfrm>
        <a:prstGeom prst="rect">
          <a:avLst/>
        </a:prstGeom>
      </xdr:spPr>
    </xdr:pic>
    <xdr:clientData/>
  </xdr:twoCellAnchor>
  <xdr:twoCellAnchor editAs="oneCell">
    <xdr:from>
      <xdr:col>2</xdr:col>
      <xdr:colOff>184727</xdr:colOff>
      <xdr:row>271</xdr:row>
      <xdr:rowOff>103909</xdr:rowOff>
    </xdr:from>
    <xdr:to>
      <xdr:col>2</xdr:col>
      <xdr:colOff>990968</xdr:colOff>
      <xdr:row>271</xdr:row>
      <xdr:rowOff>1163190</xdr:rowOff>
    </xdr:to>
    <xdr:pic>
      <xdr:nvPicPr>
        <xdr:cNvPr id="41" name="Picture 40">
          <a:extLst>
            <a:ext uri="{FF2B5EF4-FFF2-40B4-BE49-F238E27FC236}">
              <a16:creationId xmlns:a16="http://schemas.microsoft.com/office/drawing/2014/main" id="{CAC14CFA-C7AF-4AB4-8B59-B31BDEA0DC62}"/>
            </a:ext>
          </a:extLst>
        </xdr:cNvPr>
        <xdr:cNvPicPr>
          <a:picLocks noChangeAspect="1"/>
        </xdr:cNvPicPr>
      </xdr:nvPicPr>
      <xdr:blipFill>
        <a:blip xmlns:r="http://schemas.openxmlformats.org/officeDocument/2006/relationships" r:embed="rId40"/>
        <a:stretch>
          <a:fillRect/>
        </a:stretch>
      </xdr:blipFill>
      <xdr:spPr>
        <a:xfrm>
          <a:off x="1375352" y="199081159"/>
          <a:ext cx="806241" cy="1059281"/>
        </a:xfrm>
        <a:prstGeom prst="rect">
          <a:avLst/>
        </a:prstGeom>
      </xdr:spPr>
    </xdr:pic>
    <xdr:clientData/>
  </xdr:twoCellAnchor>
  <xdr:twoCellAnchor editAs="oneCell">
    <xdr:from>
      <xdr:col>2</xdr:col>
      <xdr:colOff>1762168</xdr:colOff>
      <xdr:row>263</xdr:row>
      <xdr:rowOff>101601</xdr:rowOff>
    </xdr:from>
    <xdr:to>
      <xdr:col>2</xdr:col>
      <xdr:colOff>2628485</xdr:colOff>
      <xdr:row>263</xdr:row>
      <xdr:rowOff>1147577</xdr:rowOff>
    </xdr:to>
    <xdr:pic>
      <xdr:nvPicPr>
        <xdr:cNvPr id="42" name="Picture 41">
          <a:extLst>
            <a:ext uri="{FF2B5EF4-FFF2-40B4-BE49-F238E27FC236}">
              <a16:creationId xmlns:a16="http://schemas.microsoft.com/office/drawing/2014/main" id="{19051667-9FB7-4A6B-8348-17859CAF56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952793" y="192668526"/>
          <a:ext cx="866317" cy="10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3361213</xdr:colOff>
      <xdr:row>263</xdr:row>
      <xdr:rowOff>251690</xdr:rowOff>
    </xdr:from>
    <xdr:to>
      <xdr:col>2</xdr:col>
      <xdr:colOff>4559301</xdr:colOff>
      <xdr:row>263</xdr:row>
      <xdr:rowOff>904443</xdr:rowOff>
    </xdr:to>
    <xdr:pic>
      <xdr:nvPicPr>
        <xdr:cNvPr id="43" name="Picture 42">
          <a:extLst>
            <a:ext uri="{FF2B5EF4-FFF2-40B4-BE49-F238E27FC236}">
              <a16:creationId xmlns:a16="http://schemas.microsoft.com/office/drawing/2014/main" id="{BFAC7C8D-5CF0-45E2-AD31-540E76E8F5BB}"/>
            </a:ext>
          </a:extLst>
        </xdr:cNvPr>
        <xdr:cNvPicPr>
          <a:picLocks noChangeAspect="1" noChangeArrowheads="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32557"/>
        <a:stretch/>
      </xdr:blipFill>
      <xdr:spPr bwMode="auto">
        <a:xfrm>
          <a:off x="4551838" y="192818615"/>
          <a:ext cx="1198088" cy="6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1638097</xdr:colOff>
      <xdr:row>281</xdr:row>
      <xdr:rowOff>734154</xdr:rowOff>
    </xdr:from>
    <xdr:to>
      <xdr:col>2</xdr:col>
      <xdr:colOff>4328188</xdr:colOff>
      <xdr:row>282</xdr:row>
      <xdr:rowOff>1665645</xdr:rowOff>
    </xdr:to>
    <xdr:pic>
      <xdr:nvPicPr>
        <xdr:cNvPr id="44" name="Picture 43">
          <a:extLst>
            <a:ext uri="{FF2B5EF4-FFF2-40B4-BE49-F238E27FC236}">
              <a16:creationId xmlns:a16="http://schemas.microsoft.com/office/drawing/2014/main" id="{F545BCEB-84E4-4C55-B6B5-F65171959BD4}"/>
            </a:ext>
          </a:extLst>
        </xdr:cNvPr>
        <xdr:cNvPicPr>
          <a:picLocks noChangeAspect="1" noChangeArrowheads="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2828722" y="209807904"/>
          <a:ext cx="2690091" cy="188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286</xdr:row>
      <xdr:rowOff>0</xdr:rowOff>
    </xdr:from>
    <xdr:to>
      <xdr:col>2</xdr:col>
      <xdr:colOff>1256297</xdr:colOff>
      <xdr:row>287</xdr:row>
      <xdr:rowOff>21702</xdr:rowOff>
    </xdr:to>
    <xdr:pic>
      <xdr:nvPicPr>
        <xdr:cNvPr id="45" name="Picture 44">
          <a:extLst>
            <a:ext uri="{FF2B5EF4-FFF2-40B4-BE49-F238E27FC236}">
              <a16:creationId xmlns:a16="http://schemas.microsoft.com/office/drawing/2014/main" id="{82B524E8-EFAA-4FD8-9C85-B7445940D195}"/>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1190625" y="216522300"/>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1319893</xdr:colOff>
      <xdr:row>286</xdr:row>
      <xdr:rowOff>13607</xdr:rowOff>
    </xdr:from>
    <xdr:to>
      <xdr:col>2</xdr:col>
      <xdr:colOff>2816679</xdr:colOff>
      <xdr:row>287</xdr:row>
      <xdr:rowOff>22963</xdr:rowOff>
    </xdr:to>
    <xdr:pic>
      <xdr:nvPicPr>
        <xdr:cNvPr id="46" name="Picture 45">
          <a:extLst>
            <a:ext uri="{FF2B5EF4-FFF2-40B4-BE49-F238E27FC236}">
              <a16:creationId xmlns:a16="http://schemas.microsoft.com/office/drawing/2014/main" id="{9C42FB08-22DC-4841-9914-0D844EF3A4A1}"/>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2510518" y="216535907"/>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249</xdr:row>
      <xdr:rowOff>119098</xdr:rowOff>
    </xdr:from>
    <xdr:to>
      <xdr:col>2</xdr:col>
      <xdr:colOff>1781735</xdr:colOff>
      <xdr:row>249</xdr:row>
      <xdr:rowOff>1837237</xdr:rowOff>
    </xdr:to>
    <xdr:pic>
      <xdr:nvPicPr>
        <xdr:cNvPr id="47" name="Picture 46">
          <a:extLst>
            <a:ext uri="{FF2B5EF4-FFF2-40B4-BE49-F238E27FC236}">
              <a16:creationId xmlns:a16="http://schemas.microsoft.com/office/drawing/2014/main" id="{BF8E1FBC-DB57-4751-BEB7-A52E5727AAE1}"/>
            </a:ext>
          </a:extLst>
        </xdr:cNvPr>
        <xdr:cNvPicPr>
          <a:picLocks noChangeAspect="1"/>
        </xdr:cNvPicPr>
      </xdr:nvPicPr>
      <xdr:blipFill>
        <a:blip xmlns:r="http://schemas.openxmlformats.org/officeDocument/2006/relationships" r:embed="rId46"/>
        <a:stretch>
          <a:fillRect/>
        </a:stretch>
      </xdr:blipFill>
      <xdr:spPr>
        <a:xfrm>
          <a:off x="1190625" y="180151123"/>
          <a:ext cx="1781735" cy="1718139"/>
        </a:xfrm>
        <a:prstGeom prst="rect">
          <a:avLst/>
        </a:prstGeom>
      </xdr:spPr>
    </xdr:pic>
    <xdr:clientData/>
  </xdr:twoCellAnchor>
  <xdr:twoCellAnchor editAs="oneCell">
    <xdr:from>
      <xdr:col>2</xdr:col>
      <xdr:colOff>0</xdr:colOff>
      <xdr:row>247</xdr:row>
      <xdr:rowOff>0</xdr:rowOff>
    </xdr:from>
    <xdr:to>
      <xdr:col>2</xdr:col>
      <xdr:colOff>1826559</xdr:colOff>
      <xdr:row>247</xdr:row>
      <xdr:rowOff>1787224</xdr:rowOff>
    </xdr:to>
    <xdr:pic>
      <xdr:nvPicPr>
        <xdr:cNvPr id="48" name="Picture 47">
          <a:extLst>
            <a:ext uri="{FF2B5EF4-FFF2-40B4-BE49-F238E27FC236}">
              <a16:creationId xmlns:a16="http://schemas.microsoft.com/office/drawing/2014/main" id="{059D3CBF-7663-469D-8B9B-AA46028A4D26}"/>
            </a:ext>
          </a:extLst>
        </xdr:cNvPr>
        <xdr:cNvPicPr>
          <a:picLocks noChangeAspect="1"/>
        </xdr:cNvPicPr>
      </xdr:nvPicPr>
      <xdr:blipFill>
        <a:blip xmlns:r="http://schemas.openxmlformats.org/officeDocument/2006/relationships" r:embed="rId47"/>
        <a:stretch>
          <a:fillRect/>
        </a:stretch>
      </xdr:blipFill>
      <xdr:spPr>
        <a:xfrm>
          <a:off x="1190625" y="175526700"/>
          <a:ext cx="1826559" cy="1787224"/>
        </a:xfrm>
        <a:prstGeom prst="rect">
          <a:avLst/>
        </a:prstGeom>
      </xdr:spPr>
    </xdr:pic>
    <xdr:clientData/>
  </xdr:twoCellAnchor>
  <xdr:twoCellAnchor editAs="oneCell">
    <xdr:from>
      <xdr:col>2</xdr:col>
      <xdr:colOff>0</xdr:colOff>
      <xdr:row>245</xdr:row>
      <xdr:rowOff>0</xdr:rowOff>
    </xdr:from>
    <xdr:to>
      <xdr:col>2</xdr:col>
      <xdr:colOff>2623245</xdr:colOff>
      <xdr:row>245</xdr:row>
      <xdr:rowOff>2322441</xdr:rowOff>
    </xdr:to>
    <xdr:pic>
      <xdr:nvPicPr>
        <xdr:cNvPr id="49" name="Picture 48">
          <a:extLst>
            <a:ext uri="{FF2B5EF4-FFF2-40B4-BE49-F238E27FC236}">
              <a16:creationId xmlns:a16="http://schemas.microsoft.com/office/drawing/2014/main" id="{F109F817-71C7-4FEB-B367-D65A604E904E}"/>
            </a:ext>
          </a:extLst>
        </xdr:cNvPr>
        <xdr:cNvPicPr>
          <a:picLocks noChangeAspect="1"/>
        </xdr:cNvPicPr>
      </xdr:nvPicPr>
      <xdr:blipFill>
        <a:blip xmlns:r="http://schemas.openxmlformats.org/officeDocument/2006/relationships" r:embed="rId48"/>
        <a:stretch>
          <a:fillRect/>
        </a:stretch>
      </xdr:blipFill>
      <xdr:spPr>
        <a:xfrm>
          <a:off x="1190625" y="171973875"/>
          <a:ext cx="2623245" cy="2322441"/>
        </a:xfrm>
        <a:prstGeom prst="rect">
          <a:avLst/>
        </a:prstGeom>
      </xdr:spPr>
    </xdr:pic>
    <xdr:clientData/>
  </xdr:twoCellAnchor>
  <xdr:twoCellAnchor editAs="oneCell">
    <xdr:from>
      <xdr:col>2</xdr:col>
      <xdr:colOff>0</xdr:colOff>
      <xdr:row>243</xdr:row>
      <xdr:rowOff>0</xdr:rowOff>
    </xdr:from>
    <xdr:to>
      <xdr:col>2</xdr:col>
      <xdr:colOff>1882588</xdr:colOff>
      <xdr:row>243</xdr:row>
      <xdr:rowOff>2687217</xdr:rowOff>
    </xdr:to>
    <xdr:pic>
      <xdr:nvPicPr>
        <xdr:cNvPr id="50" name="Picture 49">
          <a:extLst>
            <a:ext uri="{FF2B5EF4-FFF2-40B4-BE49-F238E27FC236}">
              <a16:creationId xmlns:a16="http://schemas.microsoft.com/office/drawing/2014/main" id="{0A7049B1-587D-41FC-8099-2F9B5856AB5F}"/>
            </a:ext>
          </a:extLst>
        </xdr:cNvPr>
        <xdr:cNvPicPr>
          <a:picLocks noChangeAspect="1"/>
        </xdr:cNvPicPr>
      </xdr:nvPicPr>
      <xdr:blipFill>
        <a:blip xmlns:r="http://schemas.openxmlformats.org/officeDocument/2006/relationships" r:embed="rId49"/>
        <a:stretch>
          <a:fillRect/>
        </a:stretch>
      </xdr:blipFill>
      <xdr:spPr>
        <a:xfrm>
          <a:off x="1190625" y="167468550"/>
          <a:ext cx="1882588" cy="2687217"/>
        </a:xfrm>
        <a:prstGeom prst="rect">
          <a:avLst/>
        </a:prstGeom>
      </xdr:spPr>
    </xdr:pic>
    <xdr:clientData/>
  </xdr:twoCellAnchor>
  <xdr:twoCellAnchor editAs="oneCell">
    <xdr:from>
      <xdr:col>1</xdr:col>
      <xdr:colOff>799352</xdr:colOff>
      <xdr:row>241</xdr:row>
      <xdr:rowOff>0</xdr:rowOff>
    </xdr:from>
    <xdr:to>
      <xdr:col>2</xdr:col>
      <xdr:colOff>1830294</xdr:colOff>
      <xdr:row>241</xdr:row>
      <xdr:rowOff>1638473</xdr:rowOff>
    </xdr:to>
    <xdr:pic>
      <xdr:nvPicPr>
        <xdr:cNvPr id="51" name="Picture 50">
          <a:extLst>
            <a:ext uri="{FF2B5EF4-FFF2-40B4-BE49-F238E27FC236}">
              <a16:creationId xmlns:a16="http://schemas.microsoft.com/office/drawing/2014/main" id="{20B43B13-0F8A-490E-8218-DDEE58FE30F9}"/>
            </a:ext>
          </a:extLst>
        </xdr:cNvPr>
        <xdr:cNvPicPr>
          <a:picLocks noChangeAspect="1"/>
        </xdr:cNvPicPr>
      </xdr:nvPicPr>
      <xdr:blipFill>
        <a:blip xmlns:r="http://schemas.openxmlformats.org/officeDocument/2006/relationships" r:embed="rId50"/>
        <a:stretch>
          <a:fillRect/>
        </a:stretch>
      </xdr:blipFill>
      <xdr:spPr>
        <a:xfrm>
          <a:off x="1189877" y="164820600"/>
          <a:ext cx="1831042" cy="1638473"/>
        </a:xfrm>
        <a:prstGeom prst="rect">
          <a:avLst/>
        </a:prstGeom>
      </xdr:spPr>
    </xdr:pic>
    <xdr:clientData/>
  </xdr:twoCellAnchor>
  <xdr:twoCellAnchor editAs="oneCell">
    <xdr:from>
      <xdr:col>2</xdr:col>
      <xdr:colOff>1</xdr:colOff>
      <xdr:row>263</xdr:row>
      <xdr:rowOff>1</xdr:rowOff>
    </xdr:from>
    <xdr:to>
      <xdr:col>2</xdr:col>
      <xdr:colOff>1217706</xdr:colOff>
      <xdr:row>263</xdr:row>
      <xdr:rowOff>1272740</xdr:rowOff>
    </xdr:to>
    <xdr:pic>
      <xdr:nvPicPr>
        <xdr:cNvPr id="52" name="Picture 51">
          <a:extLst>
            <a:ext uri="{FF2B5EF4-FFF2-40B4-BE49-F238E27FC236}">
              <a16:creationId xmlns:a16="http://schemas.microsoft.com/office/drawing/2014/main" id="{BBDB2E79-AC89-4B73-AF55-671AB57AD321}"/>
            </a:ext>
          </a:extLst>
        </xdr:cNvPr>
        <xdr:cNvPicPr>
          <a:picLocks noChangeAspect="1"/>
        </xdr:cNvPicPr>
      </xdr:nvPicPr>
      <xdr:blipFill>
        <a:blip xmlns:r="http://schemas.openxmlformats.org/officeDocument/2006/relationships" r:embed="rId40"/>
        <a:stretch>
          <a:fillRect/>
        </a:stretch>
      </xdr:blipFill>
      <xdr:spPr>
        <a:xfrm>
          <a:off x="1190626" y="192566926"/>
          <a:ext cx="1217705" cy="1272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148166</xdr:colOff>
      <xdr:row>180</xdr:row>
      <xdr:rowOff>105833</xdr:rowOff>
    </xdr:from>
    <xdr:to>
      <xdr:col>2</xdr:col>
      <xdr:colOff>2148416</xdr:colOff>
      <xdr:row>180</xdr:row>
      <xdr:rowOff>1380320</xdr:rowOff>
    </xdr:to>
    <xdr:pic>
      <xdr:nvPicPr>
        <xdr:cNvPr id="2" name="Picture 1">
          <a:extLst>
            <a:ext uri="{FF2B5EF4-FFF2-40B4-BE49-F238E27FC236}">
              <a16:creationId xmlns:a16="http://schemas.microsoft.com/office/drawing/2014/main" id="{3EA0FED3-D493-4107-BE0E-858126E9D71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2835458"/>
          <a:ext cx="2000250" cy="1274487"/>
        </a:xfrm>
        <a:prstGeom prst="rect">
          <a:avLst/>
        </a:prstGeom>
      </xdr:spPr>
    </xdr:pic>
    <xdr:clientData/>
  </xdr:twoCellAnchor>
  <xdr:twoCellAnchor editAs="oneCell">
    <xdr:from>
      <xdr:col>2</xdr:col>
      <xdr:colOff>59532</xdr:colOff>
      <xdr:row>256</xdr:row>
      <xdr:rowOff>23813</xdr:rowOff>
    </xdr:from>
    <xdr:to>
      <xdr:col>2</xdr:col>
      <xdr:colOff>1957293</xdr:colOff>
      <xdr:row>256</xdr:row>
      <xdr:rowOff>1577740</xdr:rowOff>
    </xdr:to>
    <xdr:pic>
      <xdr:nvPicPr>
        <xdr:cNvPr id="3" name="Picture 2">
          <a:extLst>
            <a:ext uri="{FF2B5EF4-FFF2-40B4-BE49-F238E27FC236}">
              <a16:creationId xmlns:a16="http://schemas.microsoft.com/office/drawing/2014/main" id="{A3F35593-1F47-47EA-9650-74A3EC59DFA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5961338"/>
          <a:ext cx="1897761" cy="1553927"/>
        </a:xfrm>
        <a:prstGeom prst="rect">
          <a:avLst/>
        </a:prstGeom>
      </xdr:spPr>
    </xdr:pic>
    <xdr:clientData/>
  </xdr:twoCellAnchor>
  <xdr:twoCellAnchor editAs="oneCell">
    <xdr:from>
      <xdr:col>2</xdr:col>
      <xdr:colOff>53688</xdr:colOff>
      <xdr:row>124</xdr:row>
      <xdr:rowOff>72160</xdr:rowOff>
    </xdr:from>
    <xdr:to>
      <xdr:col>2</xdr:col>
      <xdr:colOff>3397180</xdr:colOff>
      <xdr:row>124</xdr:row>
      <xdr:rowOff>1003300</xdr:rowOff>
    </xdr:to>
    <xdr:pic>
      <xdr:nvPicPr>
        <xdr:cNvPr id="4" name="Picture 3">
          <a:extLst>
            <a:ext uri="{FF2B5EF4-FFF2-40B4-BE49-F238E27FC236}">
              <a16:creationId xmlns:a16="http://schemas.microsoft.com/office/drawing/2014/main" id="{2CF06903-9D34-4E5B-A73C-CEA778F330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4313" y="73481335"/>
          <a:ext cx="3343492" cy="93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3480956</xdr:colOff>
      <xdr:row>124</xdr:row>
      <xdr:rowOff>34059</xdr:rowOff>
    </xdr:from>
    <xdr:to>
      <xdr:col>3</xdr:col>
      <xdr:colOff>1360</xdr:colOff>
      <xdr:row>124</xdr:row>
      <xdr:rowOff>1164358</xdr:rowOff>
    </xdr:to>
    <xdr:pic>
      <xdr:nvPicPr>
        <xdr:cNvPr id="5" name="Picture 4">
          <a:extLst>
            <a:ext uri="{FF2B5EF4-FFF2-40B4-BE49-F238E27FC236}">
              <a16:creationId xmlns:a16="http://schemas.microsoft.com/office/drawing/2014/main" id="{9723A738-280C-4143-B39A-CEC5EA9A09B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71581" y="73443234"/>
          <a:ext cx="1092404" cy="1130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184</xdr:row>
      <xdr:rowOff>51955</xdr:rowOff>
    </xdr:from>
    <xdr:to>
      <xdr:col>2</xdr:col>
      <xdr:colOff>1073728</xdr:colOff>
      <xdr:row>184</xdr:row>
      <xdr:rowOff>1291310</xdr:rowOff>
    </xdr:to>
    <xdr:pic>
      <xdr:nvPicPr>
        <xdr:cNvPr id="6" name="Picture 5">
          <a:extLst>
            <a:ext uri="{FF2B5EF4-FFF2-40B4-BE49-F238E27FC236}">
              <a16:creationId xmlns:a16="http://schemas.microsoft.com/office/drawing/2014/main" id="{FBADC81C-453D-4063-8487-0DAE84A684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580" y="127163080"/>
          <a:ext cx="1021773" cy="1239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88</xdr:row>
      <xdr:rowOff>63954</xdr:rowOff>
    </xdr:from>
    <xdr:to>
      <xdr:col>2</xdr:col>
      <xdr:colOff>2499178</xdr:colOff>
      <xdr:row>88</xdr:row>
      <xdr:rowOff>1642837</xdr:rowOff>
    </xdr:to>
    <xdr:pic>
      <xdr:nvPicPr>
        <xdr:cNvPr id="7" name="Picture 6">
          <a:extLst>
            <a:ext uri="{FF2B5EF4-FFF2-40B4-BE49-F238E27FC236}">
              <a16:creationId xmlns:a16="http://schemas.microsoft.com/office/drawing/2014/main" id="{179344B5-514C-402C-8E4A-DB84E475D03D}"/>
            </a:ext>
          </a:extLst>
        </xdr:cNvPr>
        <xdr:cNvPicPr>
          <a:picLocks noChangeAspect="1"/>
        </xdr:cNvPicPr>
      </xdr:nvPicPr>
      <xdr:blipFill rotWithShape="1">
        <a:blip xmlns:r="http://schemas.openxmlformats.org/officeDocument/2006/relationships" r:embed="rId6"/>
        <a:srcRect r="15152" b="8993"/>
        <a:stretch/>
      </xdr:blipFill>
      <xdr:spPr>
        <a:xfrm>
          <a:off x="1340304" y="50384529"/>
          <a:ext cx="2349499" cy="1578883"/>
        </a:xfrm>
        <a:prstGeom prst="rect">
          <a:avLst/>
        </a:prstGeom>
      </xdr:spPr>
    </xdr:pic>
    <xdr:clientData/>
  </xdr:twoCellAnchor>
  <xdr:twoCellAnchor editAs="oneCell">
    <xdr:from>
      <xdr:col>2</xdr:col>
      <xdr:colOff>48079</xdr:colOff>
      <xdr:row>253</xdr:row>
      <xdr:rowOff>160565</xdr:rowOff>
    </xdr:from>
    <xdr:to>
      <xdr:col>2</xdr:col>
      <xdr:colOff>2306864</xdr:colOff>
      <xdr:row>253</xdr:row>
      <xdr:rowOff>1295771</xdr:rowOff>
    </xdr:to>
    <xdr:pic>
      <xdr:nvPicPr>
        <xdr:cNvPr id="8" name="Picture 7">
          <a:extLst>
            <a:ext uri="{FF2B5EF4-FFF2-40B4-BE49-F238E27FC236}">
              <a16:creationId xmlns:a16="http://schemas.microsoft.com/office/drawing/2014/main" id="{BB7A7988-41DF-4B3D-8657-21E8CEF89DD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704" y="183431090"/>
          <a:ext cx="2258785" cy="113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272</xdr:row>
      <xdr:rowOff>74385</xdr:rowOff>
    </xdr:from>
    <xdr:to>
      <xdr:col>2</xdr:col>
      <xdr:colOff>1781410</xdr:colOff>
      <xdr:row>272</xdr:row>
      <xdr:rowOff>1252479</xdr:rowOff>
    </xdr:to>
    <xdr:pic>
      <xdr:nvPicPr>
        <xdr:cNvPr id="9" name="Picture 8">
          <a:extLst>
            <a:ext uri="{FF2B5EF4-FFF2-40B4-BE49-F238E27FC236}">
              <a16:creationId xmlns:a16="http://schemas.microsoft.com/office/drawing/2014/main" id="{A160FFCA-72D1-453D-A839-8ED45D00FC8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85875" y="200575635"/>
          <a:ext cx="1686160" cy="1178094"/>
        </a:xfrm>
        <a:prstGeom prst="rect">
          <a:avLst/>
        </a:prstGeom>
      </xdr:spPr>
    </xdr:pic>
    <xdr:clientData/>
  </xdr:twoCellAnchor>
  <xdr:twoCellAnchor editAs="oneCell">
    <xdr:from>
      <xdr:col>2</xdr:col>
      <xdr:colOff>142875</xdr:colOff>
      <xdr:row>278</xdr:row>
      <xdr:rowOff>122544</xdr:rowOff>
    </xdr:from>
    <xdr:to>
      <xdr:col>2</xdr:col>
      <xdr:colOff>1209824</xdr:colOff>
      <xdr:row>278</xdr:row>
      <xdr:rowOff>1418130</xdr:rowOff>
    </xdr:to>
    <xdr:pic>
      <xdr:nvPicPr>
        <xdr:cNvPr id="10" name="Picture 9">
          <a:extLst>
            <a:ext uri="{FF2B5EF4-FFF2-40B4-BE49-F238E27FC236}">
              <a16:creationId xmlns:a16="http://schemas.microsoft.com/office/drawing/2014/main" id="{E0B9CC5D-32B2-4583-8ECB-6ECE5C57CD4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33500" y="204624294"/>
          <a:ext cx="1066949" cy="1295586"/>
        </a:xfrm>
        <a:prstGeom prst="rect">
          <a:avLst/>
        </a:prstGeom>
      </xdr:spPr>
    </xdr:pic>
    <xdr:clientData/>
  </xdr:twoCellAnchor>
  <xdr:twoCellAnchor editAs="oneCell">
    <xdr:from>
      <xdr:col>2</xdr:col>
      <xdr:colOff>268649</xdr:colOff>
      <xdr:row>284</xdr:row>
      <xdr:rowOff>169836</xdr:rowOff>
    </xdr:from>
    <xdr:to>
      <xdr:col>2</xdr:col>
      <xdr:colOff>1307019</xdr:colOff>
      <xdr:row>284</xdr:row>
      <xdr:rowOff>1351134</xdr:rowOff>
    </xdr:to>
    <xdr:pic>
      <xdr:nvPicPr>
        <xdr:cNvPr id="11" name="Picture 10">
          <a:extLst>
            <a:ext uri="{FF2B5EF4-FFF2-40B4-BE49-F238E27FC236}">
              <a16:creationId xmlns:a16="http://schemas.microsoft.com/office/drawing/2014/main" id="{03E0E0E0-788A-4108-96FC-068987C1EDD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59274" y="214596636"/>
          <a:ext cx="1038370" cy="1181298"/>
        </a:xfrm>
        <a:prstGeom prst="rect">
          <a:avLst/>
        </a:prstGeom>
      </xdr:spPr>
    </xdr:pic>
    <xdr:clientData/>
  </xdr:twoCellAnchor>
  <xdr:twoCellAnchor editAs="oneCell">
    <xdr:from>
      <xdr:col>2</xdr:col>
      <xdr:colOff>216181</xdr:colOff>
      <xdr:row>280</xdr:row>
      <xdr:rowOff>111403</xdr:rowOff>
    </xdr:from>
    <xdr:to>
      <xdr:col>2</xdr:col>
      <xdr:colOff>1254551</xdr:colOff>
      <xdr:row>281</xdr:row>
      <xdr:rowOff>479</xdr:rowOff>
    </xdr:to>
    <xdr:pic>
      <xdr:nvPicPr>
        <xdr:cNvPr id="12" name="Picture 11">
          <a:extLst>
            <a:ext uri="{FF2B5EF4-FFF2-40B4-BE49-F238E27FC236}">
              <a16:creationId xmlns:a16="http://schemas.microsoft.com/office/drawing/2014/main" id="{091CB922-3FFC-4F4F-B92A-302196CA8F5B}"/>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06806" y="207661153"/>
          <a:ext cx="1038370" cy="1413076"/>
        </a:xfrm>
        <a:prstGeom prst="rect">
          <a:avLst/>
        </a:prstGeom>
      </xdr:spPr>
    </xdr:pic>
    <xdr:clientData/>
  </xdr:twoCellAnchor>
  <xdr:twoCellAnchor editAs="oneCell">
    <xdr:from>
      <xdr:col>2</xdr:col>
      <xdr:colOff>118980</xdr:colOff>
      <xdr:row>282</xdr:row>
      <xdr:rowOff>66676</xdr:rowOff>
    </xdr:from>
    <xdr:to>
      <xdr:col>2</xdr:col>
      <xdr:colOff>1405034</xdr:colOff>
      <xdr:row>282</xdr:row>
      <xdr:rowOff>1616299</xdr:rowOff>
    </xdr:to>
    <xdr:pic>
      <xdr:nvPicPr>
        <xdr:cNvPr id="13" name="Picture 12">
          <a:extLst>
            <a:ext uri="{FF2B5EF4-FFF2-40B4-BE49-F238E27FC236}">
              <a16:creationId xmlns:a16="http://schemas.microsoft.com/office/drawing/2014/main" id="{5698E5A9-007C-4019-9F1E-CB15F976DD9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09605" y="210092926"/>
          <a:ext cx="1286054" cy="1549623"/>
        </a:xfrm>
        <a:prstGeom prst="rect">
          <a:avLst/>
        </a:prstGeom>
      </xdr:spPr>
    </xdr:pic>
    <xdr:clientData/>
  </xdr:twoCellAnchor>
  <xdr:twoCellAnchor editAs="oneCell">
    <xdr:from>
      <xdr:col>2</xdr:col>
      <xdr:colOff>23156</xdr:colOff>
      <xdr:row>291</xdr:row>
      <xdr:rowOff>33623</xdr:rowOff>
    </xdr:from>
    <xdr:to>
      <xdr:col>2</xdr:col>
      <xdr:colOff>1852211</xdr:colOff>
      <xdr:row>291</xdr:row>
      <xdr:rowOff>1385821</xdr:rowOff>
    </xdr:to>
    <xdr:pic>
      <xdr:nvPicPr>
        <xdr:cNvPr id="14" name="Picture 6">
          <a:extLst>
            <a:ext uri="{FF2B5EF4-FFF2-40B4-BE49-F238E27FC236}">
              <a16:creationId xmlns:a16="http://schemas.microsoft.com/office/drawing/2014/main" id="{FB4D4852-0A50-4D24-BDA2-E6A5CB5D547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213781" y="220946948"/>
          <a:ext cx="1829055" cy="1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294</xdr:row>
      <xdr:rowOff>59344</xdr:rowOff>
    </xdr:from>
    <xdr:to>
      <xdr:col>2</xdr:col>
      <xdr:colOff>1927857</xdr:colOff>
      <xdr:row>294</xdr:row>
      <xdr:rowOff>1507349</xdr:rowOff>
    </xdr:to>
    <xdr:pic>
      <xdr:nvPicPr>
        <xdr:cNvPr id="15" name="Picture 5">
          <a:extLst>
            <a:ext uri="{FF2B5EF4-FFF2-40B4-BE49-F238E27FC236}">
              <a16:creationId xmlns:a16="http://schemas.microsoft.com/office/drawing/2014/main" id="{EA450111-D6B6-4291-834E-02410235C65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297535" y="227640169"/>
          <a:ext cx="1820947" cy="14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298</xdr:row>
      <xdr:rowOff>107834</xdr:rowOff>
    </xdr:from>
    <xdr:to>
      <xdr:col>2</xdr:col>
      <xdr:colOff>1795354</xdr:colOff>
      <xdr:row>298</xdr:row>
      <xdr:rowOff>1190665</xdr:rowOff>
    </xdr:to>
    <xdr:pic>
      <xdr:nvPicPr>
        <xdr:cNvPr id="16" name="Picture 1">
          <a:extLst>
            <a:ext uri="{FF2B5EF4-FFF2-40B4-BE49-F238E27FC236}">
              <a16:creationId xmlns:a16="http://schemas.microsoft.com/office/drawing/2014/main" id="{6E1E793D-85BF-4E1D-9373-E59C0705DDD4}"/>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07927" y="234737159"/>
          <a:ext cx="1678052" cy="1082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303</xdr:row>
      <xdr:rowOff>115271</xdr:rowOff>
    </xdr:from>
    <xdr:to>
      <xdr:col>2</xdr:col>
      <xdr:colOff>1032244</xdr:colOff>
      <xdr:row>303</xdr:row>
      <xdr:rowOff>1289306</xdr:rowOff>
    </xdr:to>
    <xdr:pic>
      <xdr:nvPicPr>
        <xdr:cNvPr id="17" name="Picture 2">
          <a:extLst>
            <a:ext uri="{FF2B5EF4-FFF2-40B4-BE49-F238E27FC236}">
              <a16:creationId xmlns:a16="http://schemas.microsoft.com/office/drawing/2014/main" id="{C97C0E6E-5BAD-4ADC-BE5F-4600E8C012C2}"/>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468871" y="239888096"/>
          <a:ext cx="753998" cy="11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306</xdr:row>
      <xdr:rowOff>88242</xdr:rowOff>
    </xdr:from>
    <xdr:to>
      <xdr:col>2</xdr:col>
      <xdr:colOff>885001</xdr:colOff>
      <xdr:row>306</xdr:row>
      <xdr:rowOff>1028175</xdr:rowOff>
    </xdr:to>
    <xdr:pic>
      <xdr:nvPicPr>
        <xdr:cNvPr id="18" name="Picture 3">
          <a:extLst>
            <a:ext uri="{FF2B5EF4-FFF2-40B4-BE49-F238E27FC236}">
              <a16:creationId xmlns:a16="http://schemas.microsoft.com/office/drawing/2014/main" id="{8D058AB1-FE45-4BDD-9D42-1C2DDAC9A059}"/>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bwMode="auto">
        <a:xfrm>
          <a:off x="1359733" y="244052067"/>
          <a:ext cx="715893" cy="93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309</xdr:row>
      <xdr:rowOff>70428</xdr:rowOff>
    </xdr:from>
    <xdr:to>
      <xdr:col>2</xdr:col>
      <xdr:colOff>1238250</xdr:colOff>
      <xdr:row>309</xdr:row>
      <xdr:rowOff>1430750</xdr:rowOff>
    </xdr:to>
    <xdr:pic>
      <xdr:nvPicPr>
        <xdr:cNvPr id="19" name="Picture 4">
          <a:extLst>
            <a:ext uri="{FF2B5EF4-FFF2-40B4-BE49-F238E27FC236}">
              <a16:creationId xmlns:a16="http://schemas.microsoft.com/office/drawing/2014/main" id="{3427949C-1D12-4522-B934-80FC2EDC8C55}"/>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1263592" y="248034753"/>
          <a:ext cx="1165283" cy="136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312</xdr:row>
      <xdr:rowOff>239571</xdr:rowOff>
    </xdr:from>
    <xdr:to>
      <xdr:col>2</xdr:col>
      <xdr:colOff>787570</xdr:colOff>
      <xdr:row>312</xdr:row>
      <xdr:rowOff>968911</xdr:rowOff>
    </xdr:to>
    <xdr:pic>
      <xdr:nvPicPr>
        <xdr:cNvPr id="20" name="Picture 8">
          <a:extLst>
            <a:ext uri="{FF2B5EF4-FFF2-40B4-BE49-F238E27FC236}">
              <a16:creationId xmlns:a16="http://schemas.microsoft.com/office/drawing/2014/main" id="{EB824192-3E08-422A-A073-E7D6E50B1CEC}"/>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38513" y="251251896"/>
          <a:ext cx="639682" cy="729340"/>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315</xdr:row>
      <xdr:rowOff>98629</xdr:rowOff>
    </xdr:from>
    <xdr:to>
      <xdr:col>2</xdr:col>
      <xdr:colOff>1498104</xdr:colOff>
      <xdr:row>315</xdr:row>
      <xdr:rowOff>918366</xdr:rowOff>
    </xdr:to>
    <xdr:pic>
      <xdr:nvPicPr>
        <xdr:cNvPr id="21" name="Picture 10">
          <a:extLst>
            <a:ext uri="{FF2B5EF4-FFF2-40B4-BE49-F238E27FC236}">
              <a16:creationId xmlns:a16="http://schemas.microsoft.com/office/drawing/2014/main" id="{A692AEA6-AAB1-4DED-943C-47865F9519A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15520" y="253968454"/>
          <a:ext cx="1373209" cy="81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55879</xdr:colOff>
      <xdr:row>295</xdr:row>
      <xdr:rowOff>20785</xdr:rowOff>
    </xdr:from>
    <xdr:to>
      <xdr:col>2</xdr:col>
      <xdr:colOff>1035051</xdr:colOff>
      <xdr:row>295</xdr:row>
      <xdr:rowOff>1395075</xdr:rowOff>
    </xdr:to>
    <xdr:pic>
      <xdr:nvPicPr>
        <xdr:cNvPr id="22" name="Picture 5">
          <a:extLst>
            <a:ext uri="{FF2B5EF4-FFF2-40B4-BE49-F238E27FC236}">
              <a16:creationId xmlns:a16="http://schemas.microsoft.com/office/drawing/2014/main" id="{94AA696F-1AD2-484A-AC5B-8F2C84D94C51}"/>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246504" y="229125610"/>
          <a:ext cx="979172" cy="13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321</xdr:row>
      <xdr:rowOff>160399</xdr:rowOff>
    </xdr:from>
    <xdr:to>
      <xdr:col>2</xdr:col>
      <xdr:colOff>1788779</xdr:colOff>
      <xdr:row>321</xdr:row>
      <xdr:rowOff>1440734</xdr:rowOff>
    </xdr:to>
    <xdr:pic>
      <xdr:nvPicPr>
        <xdr:cNvPr id="23" name="Picture 22">
          <a:extLst>
            <a:ext uri="{FF2B5EF4-FFF2-40B4-BE49-F238E27FC236}">
              <a16:creationId xmlns:a16="http://schemas.microsoft.com/office/drawing/2014/main" id="{F9D02DB5-0931-4474-BBCC-6E2FD5167A0C}"/>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387311" y="260316724"/>
          <a:ext cx="1592093" cy="1280335"/>
        </a:xfrm>
        <a:prstGeom prst="rect">
          <a:avLst/>
        </a:prstGeom>
      </xdr:spPr>
    </xdr:pic>
    <xdr:clientData/>
  </xdr:twoCellAnchor>
  <xdr:twoCellAnchor editAs="oneCell">
    <xdr:from>
      <xdr:col>2</xdr:col>
      <xdr:colOff>215072</xdr:colOff>
      <xdr:row>324</xdr:row>
      <xdr:rowOff>224748</xdr:rowOff>
    </xdr:from>
    <xdr:to>
      <xdr:col>2</xdr:col>
      <xdr:colOff>1893124</xdr:colOff>
      <xdr:row>324</xdr:row>
      <xdr:rowOff>1319268</xdr:rowOff>
    </xdr:to>
    <xdr:pic>
      <xdr:nvPicPr>
        <xdr:cNvPr id="24" name="Picture 23">
          <a:extLst>
            <a:ext uri="{FF2B5EF4-FFF2-40B4-BE49-F238E27FC236}">
              <a16:creationId xmlns:a16="http://schemas.microsoft.com/office/drawing/2014/main" id="{F364D839-1875-42BF-8064-CF86A391DD04}"/>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1405697" y="263238573"/>
          <a:ext cx="1678052" cy="1094520"/>
        </a:xfrm>
        <a:prstGeom prst="rect">
          <a:avLst/>
        </a:prstGeom>
      </xdr:spPr>
    </xdr:pic>
    <xdr:clientData/>
  </xdr:twoCellAnchor>
  <xdr:twoCellAnchor editAs="oneCell">
    <xdr:from>
      <xdr:col>2</xdr:col>
      <xdr:colOff>87488</xdr:colOff>
      <xdr:row>318</xdr:row>
      <xdr:rowOff>51447</xdr:rowOff>
    </xdr:from>
    <xdr:to>
      <xdr:col>2</xdr:col>
      <xdr:colOff>898644</xdr:colOff>
      <xdr:row>318</xdr:row>
      <xdr:rowOff>1236572</xdr:rowOff>
    </xdr:to>
    <xdr:pic>
      <xdr:nvPicPr>
        <xdr:cNvPr id="25" name="Picture 24">
          <a:extLst>
            <a:ext uri="{FF2B5EF4-FFF2-40B4-BE49-F238E27FC236}">
              <a16:creationId xmlns:a16="http://schemas.microsoft.com/office/drawing/2014/main" id="{FDA85D16-7EA8-4F51-9F8C-88B23F6FA328}"/>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78113" y="256969272"/>
          <a:ext cx="811156" cy="1185125"/>
        </a:xfrm>
        <a:prstGeom prst="rect">
          <a:avLst/>
        </a:prstGeom>
      </xdr:spPr>
    </xdr:pic>
    <xdr:clientData/>
  </xdr:twoCellAnchor>
  <xdr:twoCellAnchor editAs="oneCell">
    <xdr:from>
      <xdr:col>2</xdr:col>
      <xdr:colOff>181673</xdr:colOff>
      <xdr:row>327</xdr:row>
      <xdr:rowOff>79121</xdr:rowOff>
    </xdr:from>
    <xdr:to>
      <xdr:col>2</xdr:col>
      <xdr:colOff>1431040</xdr:colOff>
      <xdr:row>327</xdr:row>
      <xdr:rowOff>1188036</xdr:rowOff>
    </xdr:to>
    <xdr:pic>
      <xdr:nvPicPr>
        <xdr:cNvPr id="26" name="Picture 25">
          <a:extLst>
            <a:ext uri="{FF2B5EF4-FFF2-40B4-BE49-F238E27FC236}">
              <a16:creationId xmlns:a16="http://schemas.microsoft.com/office/drawing/2014/main" id="{EEC63692-349C-4BB9-93E2-12A9F8E695E5}"/>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tretch/>
      </xdr:blipFill>
      <xdr:spPr>
        <a:xfrm>
          <a:off x="1372298" y="266331446"/>
          <a:ext cx="1249367" cy="1108915"/>
        </a:xfrm>
        <a:prstGeom prst="rect">
          <a:avLst/>
        </a:prstGeom>
      </xdr:spPr>
    </xdr:pic>
    <xdr:clientData/>
  </xdr:twoCellAnchor>
  <xdr:twoCellAnchor editAs="oneCell">
    <xdr:from>
      <xdr:col>2</xdr:col>
      <xdr:colOff>139989</xdr:colOff>
      <xdr:row>330</xdr:row>
      <xdr:rowOff>109393</xdr:rowOff>
    </xdr:from>
    <xdr:to>
      <xdr:col>2</xdr:col>
      <xdr:colOff>1044864</xdr:colOff>
      <xdr:row>330</xdr:row>
      <xdr:rowOff>1343663</xdr:rowOff>
    </xdr:to>
    <xdr:pic>
      <xdr:nvPicPr>
        <xdr:cNvPr id="27" name="Picture 26">
          <a:extLst>
            <a:ext uri="{FF2B5EF4-FFF2-40B4-BE49-F238E27FC236}">
              <a16:creationId xmlns:a16="http://schemas.microsoft.com/office/drawing/2014/main" id="{2FC4FC89-162B-4176-B710-32D4ED8F140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330614" y="269409718"/>
          <a:ext cx="904875" cy="1234270"/>
        </a:xfrm>
        <a:prstGeom prst="rect">
          <a:avLst/>
        </a:prstGeom>
      </xdr:spPr>
    </xdr:pic>
    <xdr:clientData/>
  </xdr:twoCellAnchor>
  <xdr:twoCellAnchor editAs="oneCell">
    <xdr:from>
      <xdr:col>2</xdr:col>
      <xdr:colOff>1147553</xdr:colOff>
      <xdr:row>330</xdr:row>
      <xdr:rowOff>76778</xdr:rowOff>
    </xdr:from>
    <xdr:to>
      <xdr:col>2</xdr:col>
      <xdr:colOff>2139571</xdr:colOff>
      <xdr:row>330</xdr:row>
      <xdr:rowOff>1320573</xdr:rowOff>
    </xdr:to>
    <xdr:pic>
      <xdr:nvPicPr>
        <xdr:cNvPr id="28" name="Picture 27">
          <a:extLst>
            <a:ext uri="{FF2B5EF4-FFF2-40B4-BE49-F238E27FC236}">
              <a16:creationId xmlns:a16="http://schemas.microsoft.com/office/drawing/2014/main" id="{CDB3D973-570A-464D-9355-2C5F6FEF8A22}"/>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338178" y="269377103"/>
          <a:ext cx="992018" cy="1243795"/>
        </a:xfrm>
        <a:prstGeom prst="rect">
          <a:avLst/>
        </a:prstGeom>
      </xdr:spPr>
    </xdr:pic>
    <xdr:clientData/>
  </xdr:twoCellAnchor>
  <xdr:twoCellAnchor editAs="oneCell">
    <xdr:from>
      <xdr:col>2</xdr:col>
      <xdr:colOff>122465</xdr:colOff>
      <xdr:row>333</xdr:row>
      <xdr:rowOff>112979</xdr:rowOff>
    </xdr:from>
    <xdr:to>
      <xdr:col>2</xdr:col>
      <xdr:colOff>1905058</xdr:colOff>
      <xdr:row>333</xdr:row>
      <xdr:rowOff>1135952</xdr:rowOff>
    </xdr:to>
    <xdr:pic>
      <xdr:nvPicPr>
        <xdr:cNvPr id="29" name="Picture 28">
          <a:extLst>
            <a:ext uri="{FF2B5EF4-FFF2-40B4-BE49-F238E27FC236}">
              <a16:creationId xmlns:a16="http://schemas.microsoft.com/office/drawing/2014/main" id="{FF8517C4-E884-4F3A-9C32-2D3BF984EA8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313090" y="271508804"/>
          <a:ext cx="1782593" cy="1022973"/>
        </a:xfrm>
        <a:prstGeom prst="rect">
          <a:avLst/>
        </a:prstGeom>
      </xdr:spPr>
    </xdr:pic>
    <xdr:clientData/>
  </xdr:twoCellAnchor>
  <xdr:twoCellAnchor editAs="oneCell">
    <xdr:from>
      <xdr:col>2</xdr:col>
      <xdr:colOff>63500</xdr:colOff>
      <xdr:row>139</xdr:row>
      <xdr:rowOff>81644</xdr:rowOff>
    </xdr:from>
    <xdr:to>
      <xdr:col>2</xdr:col>
      <xdr:colOff>4225089</xdr:colOff>
      <xdr:row>139</xdr:row>
      <xdr:rowOff>1155700</xdr:rowOff>
    </xdr:to>
    <xdr:pic>
      <xdr:nvPicPr>
        <xdr:cNvPr id="30" name="Picture 29">
          <a:extLst>
            <a:ext uri="{FF2B5EF4-FFF2-40B4-BE49-F238E27FC236}">
              <a16:creationId xmlns:a16="http://schemas.microsoft.com/office/drawing/2014/main" id="{63B41D14-AA0A-429C-A2D8-A9286EE32BD8}"/>
            </a:ext>
          </a:extLst>
        </xdr:cNvPr>
        <xdr:cNvPicPr>
          <a:picLocks noChangeAspect="1"/>
        </xdr:cNvPicPr>
      </xdr:nvPicPr>
      <xdr:blipFill>
        <a:blip xmlns:r="http://schemas.openxmlformats.org/officeDocument/2006/relationships" r:embed="rId29"/>
        <a:stretch>
          <a:fillRect/>
        </a:stretch>
      </xdr:blipFill>
      <xdr:spPr>
        <a:xfrm>
          <a:off x="1254125" y="83806394"/>
          <a:ext cx="4161589" cy="1074056"/>
        </a:xfrm>
        <a:prstGeom prst="rect">
          <a:avLst/>
        </a:prstGeom>
      </xdr:spPr>
    </xdr:pic>
    <xdr:clientData/>
  </xdr:twoCellAnchor>
  <xdr:twoCellAnchor editAs="oneCell">
    <xdr:from>
      <xdr:col>2</xdr:col>
      <xdr:colOff>154215</xdr:colOff>
      <xdr:row>143</xdr:row>
      <xdr:rowOff>72571</xdr:rowOff>
    </xdr:from>
    <xdr:to>
      <xdr:col>2</xdr:col>
      <xdr:colOff>1028701</xdr:colOff>
      <xdr:row>143</xdr:row>
      <xdr:rowOff>1451736</xdr:rowOff>
    </xdr:to>
    <xdr:pic>
      <xdr:nvPicPr>
        <xdr:cNvPr id="31" name="Picture 30">
          <a:extLst>
            <a:ext uri="{FF2B5EF4-FFF2-40B4-BE49-F238E27FC236}">
              <a16:creationId xmlns:a16="http://schemas.microsoft.com/office/drawing/2014/main" id="{FC11E51D-D57A-43A4-AD4A-6C0E2DFBE15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344840" y="86873896"/>
          <a:ext cx="874486" cy="1379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163</xdr:row>
      <xdr:rowOff>72571</xdr:rowOff>
    </xdr:from>
    <xdr:to>
      <xdr:col>2</xdr:col>
      <xdr:colOff>2990272</xdr:colOff>
      <xdr:row>163</xdr:row>
      <xdr:rowOff>1156361</xdr:rowOff>
    </xdr:to>
    <xdr:pic>
      <xdr:nvPicPr>
        <xdr:cNvPr id="32" name="Picture 31">
          <a:extLst>
            <a:ext uri="{FF2B5EF4-FFF2-40B4-BE49-F238E27FC236}">
              <a16:creationId xmlns:a16="http://schemas.microsoft.com/office/drawing/2014/main" id="{8E954887-1019-4BB9-993D-5FD4AE23326A}"/>
            </a:ext>
          </a:extLst>
        </xdr:cNvPr>
        <xdr:cNvPicPr>
          <a:picLocks noChangeAspect="1"/>
        </xdr:cNvPicPr>
      </xdr:nvPicPr>
      <xdr:blipFill>
        <a:blip xmlns:r="http://schemas.openxmlformats.org/officeDocument/2006/relationships" r:embed="rId31"/>
        <a:stretch>
          <a:fillRect/>
        </a:stretch>
      </xdr:blipFill>
      <xdr:spPr>
        <a:xfrm>
          <a:off x="1381124" y="103333096"/>
          <a:ext cx="2799773" cy="1083790"/>
        </a:xfrm>
        <a:prstGeom prst="rect">
          <a:avLst/>
        </a:prstGeom>
      </xdr:spPr>
    </xdr:pic>
    <xdr:clientData/>
  </xdr:twoCellAnchor>
  <xdr:twoCellAnchor editAs="oneCell">
    <xdr:from>
      <xdr:col>2</xdr:col>
      <xdr:colOff>71003</xdr:colOff>
      <xdr:row>166</xdr:row>
      <xdr:rowOff>89479</xdr:rowOff>
    </xdr:from>
    <xdr:to>
      <xdr:col>2</xdr:col>
      <xdr:colOff>2197100</xdr:colOff>
      <xdr:row>166</xdr:row>
      <xdr:rowOff>1360433</xdr:rowOff>
    </xdr:to>
    <xdr:pic>
      <xdr:nvPicPr>
        <xdr:cNvPr id="33" name="Picture 32">
          <a:extLst>
            <a:ext uri="{FF2B5EF4-FFF2-40B4-BE49-F238E27FC236}">
              <a16:creationId xmlns:a16="http://schemas.microsoft.com/office/drawing/2014/main" id="{A93974C7-EE4E-4769-972B-2CAB922D8E1E}"/>
            </a:ext>
          </a:extLst>
        </xdr:cNvPr>
        <xdr:cNvPicPr>
          <a:picLocks noChangeAspect="1"/>
        </xdr:cNvPicPr>
      </xdr:nvPicPr>
      <xdr:blipFill>
        <a:blip xmlns:r="http://schemas.openxmlformats.org/officeDocument/2006/relationships" r:embed="rId32"/>
        <a:stretch>
          <a:fillRect/>
        </a:stretch>
      </xdr:blipFill>
      <xdr:spPr>
        <a:xfrm>
          <a:off x="1261628" y="110265154"/>
          <a:ext cx="2126097" cy="1270954"/>
        </a:xfrm>
        <a:prstGeom prst="rect">
          <a:avLst/>
        </a:prstGeom>
      </xdr:spPr>
    </xdr:pic>
    <xdr:clientData/>
  </xdr:twoCellAnchor>
  <xdr:twoCellAnchor editAs="oneCell">
    <xdr:from>
      <xdr:col>2</xdr:col>
      <xdr:colOff>3024166</xdr:colOff>
      <xdr:row>169</xdr:row>
      <xdr:rowOff>172347</xdr:rowOff>
    </xdr:from>
    <xdr:to>
      <xdr:col>2</xdr:col>
      <xdr:colOff>4214053</xdr:colOff>
      <xdr:row>169</xdr:row>
      <xdr:rowOff>1746251</xdr:rowOff>
    </xdr:to>
    <xdr:pic>
      <xdr:nvPicPr>
        <xdr:cNvPr id="34" name="Picture 33">
          <a:extLst>
            <a:ext uri="{FF2B5EF4-FFF2-40B4-BE49-F238E27FC236}">
              <a16:creationId xmlns:a16="http://schemas.microsoft.com/office/drawing/2014/main" id="{A40404F4-346D-462F-8EBA-1E77F2073C9C}"/>
            </a:ext>
          </a:extLst>
        </xdr:cNvPr>
        <xdr:cNvPicPr>
          <a:picLocks noChangeAspect="1"/>
        </xdr:cNvPicPr>
      </xdr:nvPicPr>
      <xdr:blipFill>
        <a:blip xmlns:r="http://schemas.openxmlformats.org/officeDocument/2006/relationships" r:embed="rId33"/>
        <a:stretch>
          <a:fillRect/>
        </a:stretch>
      </xdr:blipFill>
      <xdr:spPr>
        <a:xfrm>
          <a:off x="4214791" y="114348522"/>
          <a:ext cx="1189887" cy="1573904"/>
        </a:xfrm>
        <a:prstGeom prst="rect">
          <a:avLst/>
        </a:prstGeom>
      </xdr:spPr>
    </xdr:pic>
    <xdr:clientData/>
  </xdr:twoCellAnchor>
  <xdr:twoCellAnchor editAs="oneCell">
    <xdr:from>
      <xdr:col>2</xdr:col>
      <xdr:colOff>79663</xdr:colOff>
      <xdr:row>169</xdr:row>
      <xdr:rowOff>148937</xdr:rowOff>
    </xdr:from>
    <xdr:to>
      <xdr:col>2</xdr:col>
      <xdr:colOff>2229864</xdr:colOff>
      <xdr:row>169</xdr:row>
      <xdr:rowOff>1731628</xdr:rowOff>
    </xdr:to>
    <xdr:pic>
      <xdr:nvPicPr>
        <xdr:cNvPr id="35" name="Picture 34">
          <a:extLst>
            <a:ext uri="{FF2B5EF4-FFF2-40B4-BE49-F238E27FC236}">
              <a16:creationId xmlns:a16="http://schemas.microsoft.com/office/drawing/2014/main" id="{ED2BD788-533F-4091-AEB5-9EA469CC626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70288" y="114325112"/>
          <a:ext cx="2150201" cy="1582691"/>
        </a:xfrm>
        <a:prstGeom prst="rect">
          <a:avLst/>
        </a:prstGeom>
      </xdr:spPr>
    </xdr:pic>
    <xdr:clientData/>
  </xdr:twoCellAnchor>
  <xdr:twoCellAnchor editAs="oneCell">
    <xdr:from>
      <xdr:col>2</xdr:col>
      <xdr:colOff>152977</xdr:colOff>
      <xdr:row>172</xdr:row>
      <xdr:rowOff>331713</xdr:rowOff>
    </xdr:from>
    <xdr:to>
      <xdr:col>2</xdr:col>
      <xdr:colOff>2449740</xdr:colOff>
      <xdr:row>172</xdr:row>
      <xdr:rowOff>1677636</xdr:rowOff>
    </xdr:to>
    <xdr:pic>
      <xdr:nvPicPr>
        <xdr:cNvPr id="36" name="Picture 35">
          <a:extLst>
            <a:ext uri="{FF2B5EF4-FFF2-40B4-BE49-F238E27FC236}">
              <a16:creationId xmlns:a16="http://schemas.microsoft.com/office/drawing/2014/main" id="{B3579405-35AF-479E-8B13-D9CA115D3C98}"/>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602" y="118889388"/>
          <a:ext cx="2296763" cy="1345923"/>
        </a:xfrm>
        <a:prstGeom prst="rect">
          <a:avLst/>
        </a:prstGeom>
      </xdr:spPr>
    </xdr:pic>
    <xdr:clientData/>
  </xdr:twoCellAnchor>
  <xdr:twoCellAnchor editAs="oneCell">
    <xdr:from>
      <xdr:col>2</xdr:col>
      <xdr:colOff>2697814</xdr:colOff>
      <xdr:row>172</xdr:row>
      <xdr:rowOff>229177</xdr:rowOff>
    </xdr:from>
    <xdr:to>
      <xdr:col>2</xdr:col>
      <xdr:colOff>4283593</xdr:colOff>
      <xdr:row>172</xdr:row>
      <xdr:rowOff>1866900</xdr:rowOff>
    </xdr:to>
    <xdr:pic>
      <xdr:nvPicPr>
        <xdr:cNvPr id="37" name="Picture 36">
          <a:extLst>
            <a:ext uri="{FF2B5EF4-FFF2-40B4-BE49-F238E27FC236}">
              <a16:creationId xmlns:a16="http://schemas.microsoft.com/office/drawing/2014/main" id="{E19CF83A-EF44-4951-9E8C-309DECF06647}"/>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888439" y="118786852"/>
          <a:ext cx="1585779" cy="1637723"/>
        </a:xfrm>
        <a:prstGeom prst="rect">
          <a:avLst/>
        </a:prstGeom>
      </xdr:spPr>
    </xdr:pic>
    <xdr:clientData/>
  </xdr:twoCellAnchor>
  <xdr:twoCellAnchor editAs="oneCell">
    <xdr:from>
      <xdr:col>2</xdr:col>
      <xdr:colOff>173182</xdr:colOff>
      <xdr:row>215</xdr:row>
      <xdr:rowOff>127001</xdr:rowOff>
    </xdr:from>
    <xdr:to>
      <xdr:col>2</xdr:col>
      <xdr:colOff>1801091</xdr:colOff>
      <xdr:row>215</xdr:row>
      <xdr:rowOff>1403939</xdr:rowOff>
    </xdr:to>
    <xdr:pic>
      <xdr:nvPicPr>
        <xdr:cNvPr id="38" name="Picture 37">
          <a:extLst>
            <a:ext uri="{FF2B5EF4-FFF2-40B4-BE49-F238E27FC236}">
              <a16:creationId xmlns:a16="http://schemas.microsoft.com/office/drawing/2014/main" id="{09DC18F3-FBC0-4DE2-A977-61E3417E7E54}"/>
            </a:ext>
          </a:extLst>
        </xdr:cNvPr>
        <xdr:cNvPicPr>
          <a:picLocks noChangeAspect="1"/>
        </xdr:cNvPicPr>
      </xdr:nvPicPr>
      <xdr:blipFill>
        <a:blip xmlns:r="http://schemas.openxmlformats.org/officeDocument/2006/relationships" r:embed="rId37"/>
        <a:stretch>
          <a:fillRect/>
        </a:stretch>
      </xdr:blipFill>
      <xdr:spPr>
        <a:xfrm>
          <a:off x="1363807" y="152831801"/>
          <a:ext cx="1627909" cy="1276938"/>
        </a:xfrm>
        <a:prstGeom prst="rect">
          <a:avLst/>
        </a:prstGeom>
      </xdr:spPr>
    </xdr:pic>
    <xdr:clientData/>
  </xdr:twoCellAnchor>
  <xdr:twoCellAnchor editAs="oneCell">
    <xdr:from>
      <xdr:col>2</xdr:col>
      <xdr:colOff>57727</xdr:colOff>
      <xdr:row>259</xdr:row>
      <xdr:rowOff>103909</xdr:rowOff>
    </xdr:from>
    <xdr:to>
      <xdr:col>2</xdr:col>
      <xdr:colOff>2139950</xdr:colOff>
      <xdr:row>259</xdr:row>
      <xdr:rowOff>1480003</xdr:rowOff>
    </xdr:to>
    <xdr:pic>
      <xdr:nvPicPr>
        <xdr:cNvPr id="39" name="Picture 38">
          <a:extLst>
            <a:ext uri="{FF2B5EF4-FFF2-40B4-BE49-F238E27FC236}">
              <a16:creationId xmlns:a16="http://schemas.microsoft.com/office/drawing/2014/main" id="{9EEEF7A5-2A6B-41EF-A088-715EBE789667}"/>
            </a:ext>
          </a:extLst>
        </xdr:cNvPr>
        <xdr:cNvPicPr>
          <a:picLocks noChangeAspect="1"/>
        </xdr:cNvPicPr>
      </xdr:nvPicPr>
      <xdr:blipFill>
        <a:blip xmlns:r="http://schemas.openxmlformats.org/officeDocument/2006/relationships" r:embed="rId38"/>
        <a:stretch>
          <a:fillRect/>
        </a:stretch>
      </xdr:blipFill>
      <xdr:spPr>
        <a:xfrm>
          <a:off x="1248352" y="188860834"/>
          <a:ext cx="2082223" cy="1376094"/>
        </a:xfrm>
        <a:prstGeom prst="rect">
          <a:avLst/>
        </a:prstGeom>
      </xdr:spPr>
    </xdr:pic>
    <xdr:clientData/>
  </xdr:twoCellAnchor>
  <xdr:twoCellAnchor editAs="oneCell">
    <xdr:from>
      <xdr:col>2</xdr:col>
      <xdr:colOff>173182</xdr:colOff>
      <xdr:row>261</xdr:row>
      <xdr:rowOff>138546</xdr:rowOff>
    </xdr:from>
    <xdr:to>
      <xdr:col>2</xdr:col>
      <xdr:colOff>916201</xdr:colOff>
      <xdr:row>261</xdr:row>
      <xdr:rowOff>1428750</xdr:rowOff>
    </xdr:to>
    <xdr:pic>
      <xdr:nvPicPr>
        <xdr:cNvPr id="40" name="Picture 39">
          <a:extLst>
            <a:ext uri="{FF2B5EF4-FFF2-40B4-BE49-F238E27FC236}">
              <a16:creationId xmlns:a16="http://schemas.microsoft.com/office/drawing/2014/main" id="{CDEADBA5-9327-4F63-A047-356891AE5932}"/>
            </a:ext>
          </a:extLst>
        </xdr:cNvPr>
        <xdr:cNvPicPr>
          <a:picLocks noChangeAspect="1"/>
        </xdr:cNvPicPr>
      </xdr:nvPicPr>
      <xdr:blipFill>
        <a:blip xmlns:r="http://schemas.openxmlformats.org/officeDocument/2006/relationships" r:embed="rId39"/>
        <a:stretch>
          <a:fillRect/>
        </a:stretch>
      </xdr:blipFill>
      <xdr:spPr>
        <a:xfrm>
          <a:off x="1363807" y="190800471"/>
          <a:ext cx="743019" cy="1290204"/>
        </a:xfrm>
        <a:prstGeom prst="rect">
          <a:avLst/>
        </a:prstGeom>
      </xdr:spPr>
    </xdr:pic>
    <xdr:clientData/>
  </xdr:twoCellAnchor>
  <xdr:twoCellAnchor editAs="oneCell">
    <xdr:from>
      <xdr:col>2</xdr:col>
      <xdr:colOff>184727</xdr:colOff>
      <xdr:row>271</xdr:row>
      <xdr:rowOff>103909</xdr:rowOff>
    </xdr:from>
    <xdr:to>
      <xdr:col>2</xdr:col>
      <xdr:colOff>990968</xdr:colOff>
      <xdr:row>271</xdr:row>
      <xdr:rowOff>1163190</xdr:rowOff>
    </xdr:to>
    <xdr:pic>
      <xdr:nvPicPr>
        <xdr:cNvPr id="41" name="Picture 40">
          <a:extLst>
            <a:ext uri="{FF2B5EF4-FFF2-40B4-BE49-F238E27FC236}">
              <a16:creationId xmlns:a16="http://schemas.microsoft.com/office/drawing/2014/main" id="{7A43139D-5A19-498B-9A2C-1ABAC7BDA29D}"/>
            </a:ext>
          </a:extLst>
        </xdr:cNvPr>
        <xdr:cNvPicPr>
          <a:picLocks noChangeAspect="1"/>
        </xdr:cNvPicPr>
      </xdr:nvPicPr>
      <xdr:blipFill>
        <a:blip xmlns:r="http://schemas.openxmlformats.org/officeDocument/2006/relationships" r:embed="rId40"/>
        <a:stretch>
          <a:fillRect/>
        </a:stretch>
      </xdr:blipFill>
      <xdr:spPr>
        <a:xfrm>
          <a:off x="1375352" y="199081159"/>
          <a:ext cx="806241" cy="1059281"/>
        </a:xfrm>
        <a:prstGeom prst="rect">
          <a:avLst/>
        </a:prstGeom>
      </xdr:spPr>
    </xdr:pic>
    <xdr:clientData/>
  </xdr:twoCellAnchor>
  <xdr:twoCellAnchor editAs="oneCell">
    <xdr:from>
      <xdr:col>2</xdr:col>
      <xdr:colOff>1762168</xdr:colOff>
      <xdr:row>263</xdr:row>
      <xdr:rowOff>101601</xdr:rowOff>
    </xdr:from>
    <xdr:to>
      <xdr:col>2</xdr:col>
      <xdr:colOff>2628485</xdr:colOff>
      <xdr:row>263</xdr:row>
      <xdr:rowOff>1147577</xdr:rowOff>
    </xdr:to>
    <xdr:pic>
      <xdr:nvPicPr>
        <xdr:cNvPr id="42" name="Picture 41">
          <a:extLst>
            <a:ext uri="{FF2B5EF4-FFF2-40B4-BE49-F238E27FC236}">
              <a16:creationId xmlns:a16="http://schemas.microsoft.com/office/drawing/2014/main" id="{7E6641D6-64C9-4B0E-928F-EAC0B6DFE7C2}"/>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952793" y="192668526"/>
          <a:ext cx="866317" cy="10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3361213</xdr:colOff>
      <xdr:row>263</xdr:row>
      <xdr:rowOff>251690</xdr:rowOff>
    </xdr:from>
    <xdr:to>
      <xdr:col>2</xdr:col>
      <xdr:colOff>4559301</xdr:colOff>
      <xdr:row>263</xdr:row>
      <xdr:rowOff>904443</xdr:rowOff>
    </xdr:to>
    <xdr:pic>
      <xdr:nvPicPr>
        <xdr:cNvPr id="43" name="Picture 42">
          <a:extLst>
            <a:ext uri="{FF2B5EF4-FFF2-40B4-BE49-F238E27FC236}">
              <a16:creationId xmlns:a16="http://schemas.microsoft.com/office/drawing/2014/main" id="{EC7E4CFA-D868-402D-A53A-07B92EA044FD}"/>
            </a:ext>
          </a:extLst>
        </xdr:cNvPr>
        <xdr:cNvPicPr>
          <a:picLocks noChangeAspect="1" noChangeArrowheads="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32557"/>
        <a:stretch/>
      </xdr:blipFill>
      <xdr:spPr bwMode="auto">
        <a:xfrm>
          <a:off x="4551838" y="192818615"/>
          <a:ext cx="1198088" cy="6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1638097</xdr:colOff>
      <xdr:row>281</xdr:row>
      <xdr:rowOff>734154</xdr:rowOff>
    </xdr:from>
    <xdr:to>
      <xdr:col>2</xdr:col>
      <xdr:colOff>4328188</xdr:colOff>
      <xdr:row>282</xdr:row>
      <xdr:rowOff>1665645</xdr:rowOff>
    </xdr:to>
    <xdr:pic>
      <xdr:nvPicPr>
        <xdr:cNvPr id="44" name="Picture 43">
          <a:extLst>
            <a:ext uri="{FF2B5EF4-FFF2-40B4-BE49-F238E27FC236}">
              <a16:creationId xmlns:a16="http://schemas.microsoft.com/office/drawing/2014/main" id="{5DDD670F-9CA0-4BB7-8B6B-05A2A891D106}"/>
            </a:ext>
          </a:extLst>
        </xdr:cNvPr>
        <xdr:cNvPicPr>
          <a:picLocks noChangeAspect="1" noChangeArrowheads="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2828722" y="209807904"/>
          <a:ext cx="2690091" cy="188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286</xdr:row>
      <xdr:rowOff>0</xdr:rowOff>
    </xdr:from>
    <xdr:to>
      <xdr:col>2</xdr:col>
      <xdr:colOff>1256297</xdr:colOff>
      <xdr:row>287</xdr:row>
      <xdr:rowOff>21702</xdr:rowOff>
    </xdr:to>
    <xdr:pic>
      <xdr:nvPicPr>
        <xdr:cNvPr id="45" name="Picture 44">
          <a:extLst>
            <a:ext uri="{FF2B5EF4-FFF2-40B4-BE49-F238E27FC236}">
              <a16:creationId xmlns:a16="http://schemas.microsoft.com/office/drawing/2014/main" id="{D80DFDE3-B8D6-4A5E-B2C6-D95083A326E8}"/>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1190625" y="216522300"/>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1319893</xdr:colOff>
      <xdr:row>286</xdr:row>
      <xdr:rowOff>13607</xdr:rowOff>
    </xdr:from>
    <xdr:to>
      <xdr:col>2</xdr:col>
      <xdr:colOff>2816679</xdr:colOff>
      <xdr:row>287</xdr:row>
      <xdr:rowOff>22963</xdr:rowOff>
    </xdr:to>
    <xdr:pic>
      <xdr:nvPicPr>
        <xdr:cNvPr id="46" name="Picture 45">
          <a:extLst>
            <a:ext uri="{FF2B5EF4-FFF2-40B4-BE49-F238E27FC236}">
              <a16:creationId xmlns:a16="http://schemas.microsoft.com/office/drawing/2014/main" id="{1B6C8B80-3439-4B7B-BC7E-C9C1B429A244}"/>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2510518" y="216535907"/>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249</xdr:row>
      <xdr:rowOff>119098</xdr:rowOff>
    </xdr:from>
    <xdr:to>
      <xdr:col>2</xdr:col>
      <xdr:colOff>1781735</xdr:colOff>
      <xdr:row>249</xdr:row>
      <xdr:rowOff>1837237</xdr:rowOff>
    </xdr:to>
    <xdr:pic>
      <xdr:nvPicPr>
        <xdr:cNvPr id="47" name="Picture 46">
          <a:extLst>
            <a:ext uri="{FF2B5EF4-FFF2-40B4-BE49-F238E27FC236}">
              <a16:creationId xmlns:a16="http://schemas.microsoft.com/office/drawing/2014/main" id="{AF021D47-B678-46FB-88D0-4774D6060150}"/>
            </a:ext>
          </a:extLst>
        </xdr:cNvPr>
        <xdr:cNvPicPr>
          <a:picLocks noChangeAspect="1"/>
        </xdr:cNvPicPr>
      </xdr:nvPicPr>
      <xdr:blipFill>
        <a:blip xmlns:r="http://schemas.openxmlformats.org/officeDocument/2006/relationships" r:embed="rId46"/>
        <a:stretch>
          <a:fillRect/>
        </a:stretch>
      </xdr:blipFill>
      <xdr:spPr>
        <a:xfrm>
          <a:off x="1190625" y="180151123"/>
          <a:ext cx="1781735" cy="1718139"/>
        </a:xfrm>
        <a:prstGeom prst="rect">
          <a:avLst/>
        </a:prstGeom>
      </xdr:spPr>
    </xdr:pic>
    <xdr:clientData/>
  </xdr:twoCellAnchor>
  <xdr:twoCellAnchor editAs="oneCell">
    <xdr:from>
      <xdr:col>2</xdr:col>
      <xdr:colOff>0</xdr:colOff>
      <xdr:row>247</xdr:row>
      <xdr:rowOff>0</xdr:rowOff>
    </xdr:from>
    <xdr:to>
      <xdr:col>2</xdr:col>
      <xdr:colOff>1826559</xdr:colOff>
      <xdr:row>247</xdr:row>
      <xdr:rowOff>1787224</xdr:rowOff>
    </xdr:to>
    <xdr:pic>
      <xdr:nvPicPr>
        <xdr:cNvPr id="48" name="Picture 47">
          <a:extLst>
            <a:ext uri="{FF2B5EF4-FFF2-40B4-BE49-F238E27FC236}">
              <a16:creationId xmlns:a16="http://schemas.microsoft.com/office/drawing/2014/main" id="{B113CD8C-F8D0-4158-A22F-067F90AAFF72}"/>
            </a:ext>
          </a:extLst>
        </xdr:cNvPr>
        <xdr:cNvPicPr>
          <a:picLocks noChangeAspect="1"/>
        </xdr:cNvPicPr>
      </xdr:nvPicPr>
      <xdr:blipFill>
        <a:blip xmlns:r="http://schemas.openxmlformats.org/officeDocument/2006/relationships" r:embed="rId47"/>
        <a:stretch>
          <a:fillRect/>
        </a:stretch>
      </xdr:blipFill>
      <xdr:spPr>
        <a:xfrm>
          <a:off x="1190625" y="175526700"/>
          <a:ext cx="1826559" cy="1787224"/>
        </a:xfrm>
        <a:prstGeom prst="rect">
          <a:avLst/>
        </a:prstGeom>
      </xdr:spPr>
    </xdr:pic>
    <xdr:clientData/>
  </xdr:twoCellAnchor>
  <xdr:twoCellAnchor editAs="oneCell">
    <xdr:from>
      <xdr:col>2</xdr:col>
      <xdr:colOff>0</xdr:colOff>
      <xdr:row>245</xdr:row>
      <xdr:rowOff>0</xdr:rowOff>
    </xdr:from>
    <xdr:to>
      <xdr:col>2</xdr:col>
      <xdr:colOff>2623245</xdr:colOff>
      <xdr:row>245</xdr:row>
      <xdr:rowOff>2322441</xdr:rowOff>
    </xdr:to>
    <xdr:pic>
      <xdr:nvPicPr>
        <xdr:cNvPr id="49" name="Picture 48">
          <a:extLst>
            <a:ext uri="{FF2B5EF4-FFF2-40B4-BE49-F238E27FC236}">
              <a16:creationId xmlns:a16="http://schemas.microsoft.com/office/drawing/2014/main" id="{9B91D882-8C7F-4112-8B5A-C27D96BF0155}"/>
            </a:ext>
          </a:extLst>
        </xdr:cNvPr>
        <xdr:cNvPicPr>
          <a:picLocks noChangeAspect="1"/>
        </xdr:cNvPicPr>
      </xdr:nvPicPr>
      <xdr:blipFill>
        <a:blip xmlns:r="http://schemas.openxmlformats.org/officeDocument/2006/relationships" r:embed="rId48"/>
        <a:stretch>
          <a:fillRect/>
        </a:stretch>
      </xdr:blipFill>
      <xdr:spPr>
        <a:xfrm>
          <a:off x="1190625" y="171973875"/>
          <a:ext cx="2623245" cy="2322441"/>
        </a:xfrm>
        <a:prstGeom prst="rect">
          <a:avLst/>
        </a:prstGeom>
      </xdr:spPr>
    </xdr:pic>
    <xdr:clientData/>
  </xdr:twoCellAnchor>
  <xdr:twoCellAnchor editAs="oneCell">
    <xdr:from>
      <xdr:col>2</xdr:col>
      <xdr:colOff>0</xdr:colOff>
      <xdr:row>243</xdr:row>
      <xdr:rowOff>0</xdr:rowOff>
    </xdr:from>
    <xdr:to>
      <xdr:col>2</xdr:col>
      <xdr:colOff>1882588</xdr:colOff>
      <xdr:row>243</xdr:row>
      <xdr:rowOff>2687217</xdr:rowOff>
    </xdr:to>
    <xdr:pic>
      <xdr:nvPicPr>
        <xdr:cNvPr id="50" name="Picture 49">
          <a:extLst>
            <a:ext uri="{FF2B5EF4-FFF2-40B4-BE49-F238E27FC236}">
              <a16:creationId xmlns:a16="http://schemas.microsoft.com/office/drawing/2014/main" id="{0DD30545-7A09-4B91-BDA6-87DAFB0161FF}"/>
            </a:ext>
          </a:extLst>
        </xdr:cNvPr>
        <xdr:cNvPicPr>
          <a:picLocks noChangeAspect="1"/>
        </xdr:cNvPicPr>
      </xdr:nvPicPr>
      <xdr:blipFill>
        <a:blip xmlns:r="http://schemas.openxmlformats.org/officeDocument/2006/relationships" r:embed="rId49"/>
        <a:stretch>
          <a:fillRect/>
        </a:stretch>
      </xdr:blipFill>
      <xdr:spPr>
        <a:xfrm>
          <a:off x="1190625" y="167468550"/>
          <a:ext cx="1882588" cy="2687217"/>
        </a:xfrm>
        <a:prstGeom prst="rect">
          <a:avLst/>
        </a:prstGeom>
      </xdr:spPr>
    </xdr:pic>
    <xdr:clientData/>
  </xdr:twoCellAnchor>
  <xdr:twoCellAnchor editAs="oneCell">
    <xdr:from>
      <xdr:col>1</xdr:col>
      <xdr:colOff>799352</xdr:colOff>
      <xdr:row>241</xdr:row>
      <xdr:rowOff>0</xdr:rowOff>
    </xdr:from>
    <xdr:to>
      <xdr:col>2</xdr:col>
      <xdr:colOff>1830294</xdr:colOff>
      <xdr:row>241</xdr:row>
      <xdr:rowOff>1638473</xdr:rowOff>
    </xdr:to>
    <xdr:pic>
      <xdr:nvPicPr>
        <xdr:cNvPr id="51" name="Picture 50">
          <a:extLst>
            <a:ext uri="{FF2B5EF4-FFF2-40B4-BE49-F238E27FC236}">
              <a16:creationId xmlns:a16="http://schemas.microsoft.com/office/drawing/2014/main" id="{68E78142-C14A-43F1-8E8E-EF64BDDA7EA8}"/>
            </a:ext>
          </a:extLst>
        </xdr:cNvPr>
        <xdr:cNvPicPr>
          <a:picLocks noChangeAspect="1"/>
        </xdr:cNvPicPr>
      </xdr:nvPicPr>
      <xdr:blipFill>
        <a:blip xmlns:r="http://schemas.openxmlformats.org/officeDocument/2006/relationships" r:embed="rId50"/>
        <a:stretch>
          <a:fillRect/>
        </a:stretch>
      </xdr:blipFill>
      <xdr:spPr>
        <a:xfrm>
          <a:off x="1189877" y="164820600"/>
          <a:ext cx="1831042" cy="1638473"/>
        </a:xfrm>
        <a:prstGeom prst="rect">
          <a:avLst/>
        </a:prstGeom>
      </xdr:spPr>
    </xdr:pic>
    <xdr:clientData/>
  </xdr:twoCellAnchor>
  <xdr:twoCellAnchor editAs="oneCell">
    <xdr:from>
      <xdr:col>2</xdr:col>
      <xdr:colOff>1</xdr:colOff>
      <xdr:row>263</xdr:row>
      <xdr:rowOff>1</xdr:rowOff>
    </xdr:from>
    <xdr:to>
      <xdr:col>2</xdr:col>
      <xdr:colOff>1217706</xdr:colOff>
      <xdr:row>263</xdr:row>
      <xdr:rowOff>1272740</xdr:rowOff>
    </xdr:to>
    <xdr:pic>
      <xdr:nvPicPr>
        <xdr:cNvPr id="52" name="Picture 51">
          <a:extLst>
            <a:ext uri="{FF2B5EF4-FFF2-40B4-BE49-F238E27FC236}">
              <a16:creationId xmlns:a16="http://schemas.microsoft.com/office/drawing/2014/main" id="{02D91E1C-3C49-47ED-8506-DBCF29647863}"/>
            </a:ext>
          </a:extLst>
        </xdr:cNvPr>
        <xdr:cNvPicPr>
          <a:picLocks noChangeAspect="1"/>
        </xdr:cNvPicPr>
      </xdr:nvPicPr>
      <xdr:blipFill>
        <a:blip xmlns:r="http://schemas.openxmlformats.org/officeDocument/2006/relationships" r:embed="rId40"/>
        <a:stretch>
          <a:fillRect/>
        </a:stretch>
      </xdr:blipFill>
      <xdr:spPr>
        <a:xfrm>
          <a:off x="1190626" y="192566926"/>
          <a:ext cx="1217705" cy="127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148166</xdr:colOff>
      <xdr:row>180</xdr:row>
      <xdr:rowOff>105833</xdr:rowOff>
    </xdr:from>
    <xdr:to>
      <xdr:col>2</xdr:col>
      <xdr:colOff>2148416</xdr:colOff>
      <xdr:row>180</xdr:row>
      <xdr:rowOff>1380320</xdr:rowOff>
    </xdr:to>
    <xdr:pic>
      <xdr:nvPicPr>
        <xdr:cNvPr id="2" name="Picture 1">
          <a:extLst>
            <a:ext uri="{FF2B5EF4-FFF2-40B4-BE49-F238E27FC236}">
              <a16:creationId xmlns:a16="http://schemas.microsoft.com/office/drawing/2014/main" id="{1AB50DAA-A650-4289-91EF-D28FC79032E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22835458"/>
          <a:ext cx="2000250" cy="1274487"/>
        </a:xfrm>
        <a:prstGeom prst="rect">
          <a:avLst/>
        </a:prstGeom>
      </xdr:spPr>
    </xdr:pic>
    <xdr:clientData/>
  </xdr:twoCellAnchor>
  <xdr:twoCellAnchor editAs="oneCell">
    <xdr:from>
      <xdr:col>2</xdr:col>
      <xdr:colOff>59532</xdr:colOff>
      <xdr:row>256</xdr:row>
      <xdr:rowOff>23813</xdr:rowOff>
    </xdr:from>
    <xdr:to>
      <xdr:col>2</xdr:col>
      <xdr:colOff>1957293</xdr:colOff>
      <xdr:row>256</xdr:row>
      <xdr:rowOff>1577740</xdr:rowOff>
    </xdr:to>
    <xdr:pic>
      <xdr:nvPicPr>
        <xdr:cNvPr id="3" name="Picture 2">
          <a:extLst>
            <a:ext uri="{FF2B5EF4-FFF2-40B4-BE49-F238E27FC236}">
              <a16:creationId xmlns:a16="http://schemas.microsoft.com/office/drawing/2014/main" id="{7DD8F2DF-46FA-4209-988E-65FF9CA5AD8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85961338"/>
          <a:ext cx="1897761" cy="1553927"/>
        </a:xfrm>
        <a:prstGeom prst="rect">
          <a:avLst/>
        </a:prstGeom>
      </xdr:spPr>
    </xdr:pic>
    <xdr:clientData/>
  </xdr:twoCellAnchor>
  <xdr:twoCellAnchor editAs="oneCell">
    <xdr:from>
      <xdr:col>2</xdr:col>
      <xdr:colOff>53688</xdr:colOff>
      <xdr:row>124</xdr:row>
      <xdr:rowOff>72160</xdr:rowOff>
    </xdr:from>
    <xdr:to>
      <xdr:col>2</xdr:col>
      <xdr:colOff>3397180</xdr:colOff>
      <xdr:row>124</xdr:row>
      <xdr:rowOff>1003300</xdr:rowOff>
    </xdr:to>
    <xdr:pic>
      <xdr:nvPicPr>
        <xdr:cNvPr id="4" name="Picture 3">
          <a:extLst>
            <a:ext uri="{FF2B5EF4-FFF2-40B4-BE49-F238E27FC236}">
              <a16:creationId xmlns:a16="http://schemas.microsoft.com/office/drawing/2014/main" id="{E46D67FD-0060-4302-A89D-DCB997F042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4313" y="73481335"/>
          <a:ext cx="3343492" cy="93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3480956</xdr:colOff>
      <xdr:row>124</xdr:row>
      <xdr:rowOff>34059</xdr:rowOff>
    </xdr:from>
    <xdr:to>
      <xdr:col>3</xdr:col>
      <xdr:colOff>1360</xdr:colOff>
      <xdr:row>124</xdr:row>
      <xdr:rowOff>1164358</xdr:rowOff>
    </xdr:to>
    <xdr:pic>
      <xdr:nvPicPr>
        <xdr:cNvPr id="5" name="Picture 4">
          <a:extLst>
            <a:ext uri="{FF2B5EF4-FFF2-40B4-BE49-F238E27FC236}">
              <a16:creationId xmlns:a16="http://schemas.microsoft.com/office/drawing/2014/main" id="{D7535282-D720-4390-A924-904642A4F1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71581" y="73443234"/>
          <a:ext cx="1092404" cy="1130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184</xdr:row>
      <xdr:rowOff>51955</xdr:rowOff>
    </xdr:from>
    <xdr:to>
      <xdr:col>2</xdr:col>
      <xdr:colOff>1073728</xdr:colOff>
      <xdr:row>184</xdr:row>
      <xdr:rowOff>1291310</xdr:rowOff>
    </xdr:to>
    <xdr:pic>
      <xdr:nvPicPr>
        <xdr:cNvPr id="6" name="Picture 5">
          <a:extLst>
            <a:ext uri="{FF2B5EF4-FFF2-40B4-BE49-F238E27FC236}">
              <a16:creationId xmlns:a16="http://schemas.microsoft.com/office/drawing/2014/main" id="{6CCF3BB8-96B5-4DEC-B7B5-5B0E04CDF0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580" y="127163080"/>
          <a:ext cx="1021773" cy="1239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88</xdr:row>
      <xdr:rowOff>63954</xdr:rowOff>
    </xdr:from>
    <xdr:to>
      <xdr:col>2</xdr:col>
      <xdr:colOff>2499178</xdr:colOff>
      <xdr:row>88</xdr:row>
      <xdr:rowOff>1642837</xdr:rowOff>
    </xdr:to>
    <xdr:pic>
      <xdr:nvPicPr>
        <xdr:cNvPr id="7" name="Picture 6">
          <a:extLst>
            <a:ext uri="{FF2B5EF4-FFF2-40B4-BE49-F238E27FC236}">
              <a16:creationId xmlns:a16="http://schemas.microsoft.com/office/drawing/2014/main" id="{9550843E-24C7-4110-8AA7-9C3E3EE0FACB}"/>
            </a:ext>
          </a:extLst>
        </xdr:cNvPr>
        <xdr:cNvPicPr>
          <a:picLocks noChangeAspect="1"/>
        </xdr:cNvPicPr>
      </xdr:nvPicPr>
      <xdr:blipFill rotWithShape="1">
        <a:blip xmlns:r="http://schemas.openxmlformats.org/officeDocument/2006/relationships" r:embed="rId6"/>
        <a:srcRect r="15152" b="8993"/>
        <a:stretch/>
      </xdr:blipFill>
      <xdr:spPr>
        <a:xfrm>
          <a:off x="1340304" y="50384529"/>
          <a:ext cx="2349499" cy="1578883"/>
        </a:xfrm>
        <a:prstGeom prst="rect">
          <a:avLst/>
        </a:prstGeom>
      </xdr:spPr>
    </xdr:pic>
    <xdr:clientData/>
  </xdr:twoCellAnchor>
  <xdr:twoCellAnchor editAs="oneCell">
    <xdr:from>
      <xdr:col>2</xdr:col>
      <xdr:colOff>48079</xdr:colOff>
      <xdr:row>253</xdr:row>
      <xdr:rowOff>160565</xdr:rowOff>
    </xdr:from>
    <xdr:to>
      <xdr:col>2</xdr:col>
      <xdr:colOff>2306864</xdr:colOff>
      <xdr:row>253</xdr:row>
      <xdr:rowOff>1295771</xdr:rowOff>
    </xdr:to>
    <xdr:pic>
      <xdr:nvPicPr>
        <xdr:cNvPr id="8" name="Picture 7">
          <a:extLst>
            <a:ext uri="{FF2B5EF4-FFF2-40B4-BE49-F238E27FC236}">
              <a16:creationId xmlns:a16="http://schemas.microsoft.com/office/drawing/2014/main" id="{7F998EE4-6190-4C32-8962-BDAE34333A5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704" y="183431090"/>
          <a:ext cx="2258785" cy="113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272</xdr:row>
      <xdr:rowOff>74385</xdr:rowOff>
    </xdr:from>
    <xdr:to>
      <xdr:col>2</xdr:col>
      <xdr:colOff>1781410</xdr:colOff>
      <xdr:row>272</xdr:row>
      <xdr:rowOff>1252479</xdr:rowOff>
    </xdr:to>
    <xdr:pic>
      <xdr:nvPicPr>
        <xdr:cNvPr id="9" name="Picture 8">
          <a:extLst>
            <a:ext uri="{FF2B5EF4-FFF2-40B4-BE49-F238E27FC236}">
              <a16:creationId xmlns:a16="http://schemas.microsoft.com/office/drawing/2014/main" id="{29CFAEF5-1F60-4508-9DBD-0176AAC909A1}"/>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85875" y="200575635"/>
          <a:ext cx="1686160" cy="1178094"/>
        </a:xfrm>
        <a:prstGeom prst="rect">
          <a:avLst/>
        </a:prstGeom>
      </xdr:spPr>
    </xdr:pic>
    <xdr:clientData/>
  </xdr:twoCellAnchor>
  <xdr:twoCellAnchor editAs="oneCell">
    <xdr:from>
      <xdr:col>2</xdr:col>
      <xdr:colOff>142875</xdr:colOff>
      <xdr:row>278</xdr:row>
      <xdr:rowOff>122544</xdr:rowOff>
    </xdr:from>
    <xdr:to>
      <xdr:col>2</xdr:col>
      <xdr:colOff>1209824</xdr:colOff>
      <xdr:row>278</xdr:row>
      <xdr:rowOff>1418130</xdr:rowOff>
    </xdr:to>
    <xdr:pic>
      <xdr:nvPicPr>
        <xdr:cNvPr id="10" name="Picture 9">
          <a:extLst>
            <a:ext uri="{FF2B5EF4-FFF2-40B4-BE49-F238E27FC236}">
              <a16:creationId xmlns:a16="http://schemas.microsoft.com/office/drawing/2014/main" id="{6CA05BAA-0AEA-4553-BD5E-8A53F3D0B17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33500" y="204624294"/>
          <a:ext cx="1066949" cy="1295586"/>
        </a:xfrm>
        <a:prstGeom prst="rect">
          <a:avLst/>
        </a:prstGeom>
      </xdr:spPr>
    </xdr:pic>
    <xdr:clientData/>
  </xdr:twoCellAnchor>
  <xdr:twoCellAnchor editAs="oneCell">
    <xdr:from>
      <xdr:col>2</xdr:col>
      <xdr:colOff>268649</xdr:colOff>
      <xdr:row>284</xdr:row>
      <xdr:rowOff>169836</xdr:rowOff>
    </xdr:from>
    <xdr:to>
      <xdr:col>2</xdr:col>
      <xdr:colOff>1307019</xdr:colOff>
      <xdr:row>284</xdr:row>
      <xdr:rowOff>1351134</xdr:rowOff>
    </xdr:to>
    <xdr:pic>
      <xdr:nvPicPr>
        <xdr:cNvPr id="11" name="Picture 10">
          <a:extLst>
            <a:ext uri="{FF2B5EF4-FFF2-40B4-BE49-F238E27FC236}">
              <a16:creationId xmlns:a16="http://schemas.microsoft.com/office/drawing/2014/main" id="{B9B2C9C0-502E-491D-A789-884A3F4B423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59274" y="214596636"/>
          <a:ext cx="1038370" cy="1181298"/>
        </a:xfrm>
        <a:prstGeom prst="rect">
          <a:avLst/>
        </a:prstGeom>
      </xdr:spPr>
    </xdr:pic>
    <xdr:clientData/>
  </xdr:twoCellAnchor>
  <xdr:twoCellAnchor editAs="oneCell">
    <xdr:from>
      <xdr:col>2</xdr:col>
      <xdr:colOff>216181</xdr:colOff>
      <xdr:row>280</xdr:row>
      <xdr:rowOff>111403</xdr:rowOff>
    </xdr:from>
    <xdr:to>
      <xdr:col>2</xdr:col>
      <xdr:colOff>1254551</xdr:colOff>
      <xdr:row>281</xdr:row>
      <xdr:rowOff>479</xdr:rowOff>
    </xdr:to>
    <xdr:pic>
      <xdr:nvPicPr>
        <xdr:cNvPr id="12" name="Picture 11">
          <a:extLst>
            <a:ext uri="{FF2B5EF4-FFF2-40B4-BE49-F238E27FC236}">
              <a16:creationId xmlns:a16="http://schemas.microsoft.com/office/drawing/2014/main" id="{692688B1-8A22-4E1D-BA74-FC483D855C56}"/>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06806" y="207661153"/>
          <a:ext cx="1038370" cy="1413076"/>
        </a:xfrm>
        <a:prstGeom prst="rect">
          <a:avLst/>
        </a:prstGeom>
      </xdr:spPr>
    </xdr:pic>
    <xdr:clientData/>
  </xdr:twoCellAnchor>
  <xdr:twoCellAnchor editAs="oneCell">
    <xdr:from>
      <xdr:col>2</xdr:col>
      <xdr:colOff>118980</xdr:colOff>
      <xdr:row>282</xdr:row>
      <xdr:rowOff>66676</xdr:rowOff>
    </xdr:from>
    <xdr:to>
      <xdr:col>2</xdr:col>
      <xdr:colOff>1405034</xdr:colOff>
      <xdr:row>282</xdr:row>
      <xdr:rowOff>1616299</xdr:rowOff>
    </xdr:to>
    <xdr:pic>
      <xdr:nvPicPr>
        <xdr:cNvPr id="13" name="Picture 12">
          <a:extLst>
            <a:ext uri="{FF2B5EF4-FFF2-40B4-BE49-F238E27FC236}">
              <a16:creationId xmlns:a16="http://schemas.microsoft.com/office/drawing/2014/main" id="{5318CA94-434D-4B6B-96EB-0D711300382E}"/>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309605" y="210092926"/>
          <a:ext cx="1286054" cy="1549623"/>
        </a:xfrm>
        <a:prstGeom prst="rect">
          <a:avLst/>
        </a:prstGeom>
      </xdr:spPr>
    </xdr:pic>
    <xdr:clientData/>
  </xdr:twoCellAnchor>
  <xdr:twoCellAnchor editAs="oneCell">
    <xdr:from>
      <xdr:col>2</xdr:col>
      <xdr:colOff>23156</xdr:colOff>
      <xdr:row>291</xdr:row>
      <xdr:rowOff>33623</xdr:rowOff>
    </xdr:from>
    <xdr:to>
      <xdr:col>2</xdr:col>
      <xdr:colOff>1852211</xdr:colOff>
      <xdr:row>291</xdr:row>
      <xdr:rowOff>1385821</xdr:rowOff>
    </xdr:to>
    <xdr:pic>
      <xdr:nvPicPr>
        <xdr:cNvPr id="14" name="Picture 6">
          <a:extLst>
            <a:ext uri="{FF2B5EF4-FFF2-40B4-BE49-F238E27FC236}">
              <a16:creationId xmlns:a16="http://schemas.microsoft.com/office/drawing/2014/main" id="{6199743E-2E48-4F27-B484-93AB3B05E37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213781" y="220946948"/>
          <a:ext cx="1829055" cy="1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294</xdr:row>
      <xdr:rowOff>59344</xdr:rowOff>
    </xdr:from>
    <xdr:to>
      <xdr:col>2</xdr:col>
      <xdr:colOff>1927857</xdr:colOff>
      <xdr:row>294</xdr:row>
      <xdr:rowOff>1507349</xdr:rowOff>
    </xdr:to>
    <xdr:pic>
      <xdr:nvPicPr>
        <xdr:cNvPr id="15" name="Picture 5">
          <a:extLst>
            <a:ext uri="{FF2B5EF4-FFF2-40B4-BE49-F238E27FC236}">
              <a16:creationId xmlns:a16="http://schemas.microsoft.com/office/drawing/2014/main" id="{B74DA8CE-94B7-49D2-B316-6827DEC7A36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297535" y="227640169"/>
          <a:ext cx="1820947" cy="144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298</xdr:row>
      <xdr:rowOff>107834</xdr:rowOff>
    </xdr:from>
    <xdr:to>
      <xdr:col>2</xdr:col>
      <xdr:colOff>1795354</xdr:colOff>
      <xdr:row>298</xdr:row>
      <xdr:rowOff>1190665</xdr:rowOff>
    </xdr:to>
    <xdr:pic>
      <xdr:nvPicPr>
        <xdr:cNvPr id="16" name="Picture 1">
          <a:extLst>
            <a:ext uri="{FF2B5EF4-FFF2-40B4-BE49-F238E27FC236}">
              <a16:creationId xmlns:a16="http://schemas.microsoft.com/office/drawing/2014/main" id="{C71BB741-AC63-4C12-9F99-2B009EFB68CE}"/>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07927" y="234737159"/>
          <a:ext cx="1678052" cy="1082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303</xdr:row>
      <xdr:rowOff>115271</xdr:rowOff>
    </xdr:from>
    <xdr:to>
      <xdr:col>2</xdr:col>
      <xdr:colOff>1032244</xdr:colOff>
      <xdr:row>303</xdr:row>
      <xdr:rowOff>1289306</xdr:rowOff>
    </xdr:to>
    <xdr:pic>
      <xdr:nvPicPr>
        <xdr:cNvPr id="17" name="Picture 2">
          <a:extLst>
            <a:ext uri="{FF2B5EF4-FFF2-40B4-BE49-F238E27FC236}">
              <a16:creationId xmlns:a16="http://schemas.microsoft.com/office/drawing/2014/main" id="{F0A7E447-7AE8-4D8E-B670-88B54D02D91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468871" y="239888096"/>
          <a:ext cx="753998" cy="11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306</xdr:row>
      <xdr:rowOff>88242</xdr:rowOff>
    </xdr:from>
    <xdr:to>
      <xdr:col>2</xdr:col>
      <xdr:colOff>885001</xdr:colOff>
      <xdr:row>306</xdr:row>
      <xdr:rowOff>1028175</xdr:rowOff>
    </xdr:to>
    <xdr:pic>
      <xdr:nvPicPr>
        <xdr:cNvPr id="18" name="Picture 3">
          <a:extLst>
            <a:ext uri="{FF2B5EF4-FFF2-40B4-BE49-F238E27FC236}">
              <a16:creationId xmlns:a16="http://schemas.microsoft.com/office/drawing/2014/main" id="{5D7B94ED-70DC-4BB9-94D6-B824283A6AD5}"/>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bwMode="auto">
        <a:xfrm>
          <a:off x="1359733" y="244052067"/>
          <a:ext cx="715893" cy="939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309</xdr:row>
      <xdr:rowOff>70428</xdr:rowOff>
    </xdr:from>
    <xdr:to>
      <xdr:col>2</xdr:col>
      <xdr:colOff>1238250</xdr:colOff>
      <xdr:row>309</xdr:row>
      <xdr:rowOff>1430750</xdr:rowOff>
    </xdr:to>
    <xdr:pic>
      <xdr:nvPicPr>
        <xdr:cNvPr id="19" name="Picture 4">
          <a:extLst>
            <a:ext uri="{FF2B5EF4-FFF2-40B4-BE49-F238E27FC236}">
              <a16:creationId xmlns:a16="http://schemas.microsoft.com/office/drawing/2014/main" id="{7BA7D426-9327-48A0-B508-2859DF56503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1263592" y="248034753"/>
          <a:ext cx="1165283" cy="1360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312</xdr:row>
      <xdr:rowOff>239571</xdr:rowOff>
    </xdr:from>
    <xdr:to>
      <xdr:col>2</xdr:col>
      <xdr:colOff>787570</xdr:colOff>
      <xdr:row>312</xdr:row>
      <xdr:rowOff>968911</xdr:rowOff>
    </xdr:to>
    <xdr:pic>
      <xdr:nvPicPr>
        <xdr:cNvPr id="20" name="Picture 8">
          <a:extLst>
            <a:ext uri="{FF2B5EF4-FFF2-40B4-BE49-F238E27FC236}">
              <a16:creationId xmlns:a16="http://schemas.microsoft.com/office/drawing/2014/main" id="{7CC700B9-A63C-4AB7-8211-F88DD566A65C}"/>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38513" y="251251896"/>
          <a:ext cx="639682" cy="729340"/>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315</xdr:row>
      <xdr:rowOff>98629</xdr:rowOff>
    </xdr:from>
    <xdr:to>
      <xdr:col>2</xdr:col>
      <xdr:colOff>1498104</xdr:colOff>
      <xdr:row>315</xdr:row>
      <xdr:rowOff>918366</xdr:rowOff>
    </xdr:to>
    <xdr:pic>
      <xdr:nvPicPr>
        <xdr:cNvPr id="21" name="Picture 10">
          <a:extLst>
            <a:ext uri="{FF2B5EF4-FFF2-40B4-BE49-F238E27FC236}">
              <a16:creationId xmlns:a16="http://schemas.microsoft.com/office/drawing/2014/main" id="{0CB283A0-97BB-44E8-8293-4B62BBC044BE}"/>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15520" y="253968454"/>
          <a:ext cx="1373209" cy="81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55879</xdr:colOff>
      <xdr:row>295</xdr:row>
      <xdr:rowOff>20785</xdr:rowOff>
    </xdr:from>
    <xdr:to>
      <xdr:col>2</xdr:col>
      <xdr:colOff>1035051</xdr:colOff>
      <xdr:row>295</xdr:row>
      <xdr:rowOff>1395075</xdr:rowOff>
    </xdr:to>
    <xdr:pic>
      <xdr:nvPicPr>
        <xdr:cNvPr id="22" name="Picture 5">
          <a:extLst>
            <a:ext uri="{FF2B5EF4-FFF2-40B4-BE49-F238E27FC236}">
              <a16:creationId xmlns:a16="http://schemas.microsoft.com/office/drawing/2014/main" id="{5893BA9C-E0B5-4256-8D16-98C0285F298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246504" y="229125610"/>
          <a:ext cx="979172" cy="13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321</xdr:row>
      <xdr:rowOff>160399</xdr:rowOff>
    </xdr:from>
    <xdr:to>
      <xdr:col>2</xdr:col>
      <xdr:colOff>1788779</xdr:colOff>
      <xdr:row>321</xdr:row>
      <xdr:rowOff>1440734</xdr:rowOff>
    </xdr:to>
    <xdr:pic>
      <xdr:nvPicPr>
        <xdr:cNvPr id="23" name="Picture 22">
          <a:extLst>
            <a:ext uri="{FF2B5EF4-FFF2-40B4-BE49-F238E27FC236}">
              <a16:creationId xmlns:a16="http://schemas.microsoft.com/office/drawing/2014/main" id="{A35F807B-4645-42FA-B9F7-1912A65E060D}"/>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387311" y="260316724"/>
          <a:ext cx="1592093" cy="1280335"/>
        </a:xfrm>
        <a:prstGeom prst="rect">
          <a:avLst/>
        </a:prstGeom>
      </xdr:spPr>
    </xdr:pic>
    <xdr:clientData/>
  </xdr:twoCellAnchor>
  <xdr:twoCellAnchor editAs="oneCell">
    <xdr:from>
      <xdr:col>2</xdr:col>
      <xdr:colOff>215072</xdr:colOff>
      <xdr:row>324</xdr:row>
      <xdr:rowOff>224748</xdr:rowOff>
    </xdr:from>
    <xdr:to>
      <xdr:col>2</xdr:col>
      <xdr:colOff>1893124</xdr:colOff>
      <xdr:row>324</xdr:row>
      <xdr:rowOff>1319268</xdr:rowOff>
    </xdr:to>
    <xdr:pic>
      <xdr:nvPicPr>
        <xdr:cNvPr id="24" name="Picture 23">
          <a:extLst>
            <a:ext uri="{FF2B5EF4-FFF2-40B4-BE49-F238E27FC236}">
              <a16:creationId xmlns:a16="http://schemas.microsoft.com/office/drawing/2014/main" id="{E50C1B10-4748-48D9-87A7-4BBC94125068}"/>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1405697" y="263238573"/>
          <a:ext cx="1678052" cy="1094520"/>
        </a:xfrm>
        <a:prstGeom prst="rect">
          <a:avLst/>
        </a:prstGeom>
      </xdr:spPr>
    </xdr:pic>
    <xdr:clientData/>
  </xdr:twoCellAnchor>
  <xdr:twoCellAnchor editAs="oneCell">
    <xdr:from>
      <xdr:col>2</xdr:col>
      <xdr:colOff>87488</xdr:colOff>
      <xdr:row>318</xdr:row>
      <xdr:rowOff>51447</xdr:rowOff>
    </xdr:from>
    <xdr:to>
      <xdr:col>2</xdr:col>
      <xdr:colOff>898644</xdr:colOff>
      <xdr:row>318</xdr:row>
      <xdr:rowOff>1236572</xdr:rowOff>
    </xdr:to>
    <xdr:pic>
      <xdr:nvPicPr>
        <xdr:cNvPr id="25" name="Picture 24">
          <a:extLst>
            <a:ext uri="{FF2B5EF4-FFF2-40B4-BE49-F238E27FC236}">
              <a16:creationId xmlns:a16="http://schemas.microsoft.com/office/drawing/2014/main" id="{F6E0E836-0069-4B2F-88BD-A3D78FBC6F11}"/>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78113" y="256969272"/>
          <a:ext cx="811156" cy="1185125"/>
        </a:xfrm>
        <a:prstGeom prst="rect">
          <a:avLst/>
        </a:prstGeom>
      </xdr:spPr>
    </xdr:pic>
    <xdr:clientData/>
  </xdr:twoCellAnchor>
  <xdr:twoCellAnchor editAs="oneCell">
    <xdr:from>
      <xdr:col>2</xdr:col>
      <xdr:colOff>181673</xdr:colOff>
      <xdr:row>327</xdr:row>
      <xdr:rowOff>79121</xdr:rowOff>
    </xdr:from>
    <xdr:to>
      <xdr:col>2</xdr:col>
      <xdr:colOff>1431040</xdr:colOff>
      <xdr:row>327</xdr:row>
      <xdr:rowOff>1188036</xdr:rowOff>
    </xdr:to>
    <xdr:pic>
      <xdr:nvPicPr>
        <xdr:cNvPr id="26" name="Picture 25">
          <a:extLst>
            <a:ext uri="{FF2B5EF4-FFF2-40B4-BE49-F238E27FC236}">
              <a16:creationId xmlns:a16="http://schemas.microsoft.com/office/drawing/2014/main" id="{7889FBF2-0410-4F00-9168-7B1CE5FB3511}"/>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tretch/>
      </xdr:blipFill>
      <xdr:spPr>
        <a:xfrm>
          <a:off x="1372298" y="266331446"/>
          <a:ext cx="1249367" cy="1108915"/>
        </a:xfrm>
        <a:prstGeom prst="rect">
          <a:avLst/>
        </a:prstGeom>
      </xdr:spPr>
    </xdr:pic>
    <xdr:clientData/>
  </xdr:twoCellAnchor>
  <xdr:twoCellAnchor editAs="oneCell">
    <xdr:from>
      <xdr:col>2</xdr:col>
      <xdr:colOff>139989</xdr:colOff>
      <xdr:row>330</xdr:row>
      <xdr:rowOff>109393</xdr:rowOff>
    </xdr:from>
    <xdr:to>
      <xdr:col>2</xdr:col>
      <xdr:colOff>1044864</xdr:colOff>
      <xdr:row>330</xdr:row>
      <xdr:rowOff>1343663</xdr:rowOff>
    </xdr:to>
    <xdr:pic>
      <xdr:nvPicPr>
        <xdr:cNvPr id="27" name="Picture 26">
          <a:extLst>
            <a:ext uri="{FF2B5EF4-FFF2-40B4-BE49-F238E27FC236}">
              <a16:creationId xmlns:a16="http://schemas.microsoft.com/office/drawing/2014/main" id="{DA21BCF6-DD42-441B-A941-3A1A7996C569}"/>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330614" y="269409718"/>
          <a:ext cx="904875" cy="1234270"/>
        </a:xfrm>
        <a:prstGeom prst="rect">
          <a:avLst/>
        </a:prstGeom>
      </xdr:spPr>
    </xdr:pic>
    <xdr:clientData/>
  </xdr:twoCellAnchor>
  <xdr:twoCellAnchor editAs="oneCell">
    <xdr:from>
      <xdr:col>2</xdr:col>
      <xdr:colOff>1147553</xdr:colOff>
      <xdr:row>330</xdr:row>
      <xdr:rowOff>76778</xdr:rowOff>
    </xdr:from>
    <xdr:to>
      <xdr:col>2</xdr:col>
      <xdr:colOff>2139571</xdr:colOff>
      <xdr:row>330</xdr:row>
      <xdr:rowOff>1320573</xdr:rowOff>
    </xdr:to>
    <xdr:pic>
      <xdr:nvPicPr>
        <xdr:cNvPr id="28" name="Picture 27">
          <a:extLst>
            <a:ext uri="{FF2B5EF4-FFF2-40B4-BE49-F238E27FC236}">
              <a16:creationId xmlns:a16="http://schemas.microsoft.com/office/drawing/2014/main" id="{7DFC8F0B-47DA-411D-9CAA-EF7B9BB98E3C}"/>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338178" y="269377103"/>
          <a:ext cx="992018" cy="1243795"/>
        </a:xfrm>
        <a:prstGeom prst="rect">
          <a:avLst/>
        </a:prstGeom>
      </xdr:spPr>
    </xdr:pic>
    <xdr:clientData/>
  </xdr:twoCellAnchor>
  <xdr:twoCellAnchor editAs="oneCell">
    <xdr:from>
      <xdr:col>2</xdr:col>
      <xdr:colOff>122465</xdr:colOff>
      <xdr:row>333</xdr:row>
      <xdr:rowOff>112979</xdr:rowOff>
    </xdr:from>
    <xdr:to>
      <xdr:col>2</xdr:col>
      <xdr:colOff>1905058</xdr:colOff>
      <xdr:row>333</xdr:row>
      <xdr:rowOff>1135952</xdr:rowOff>
    </xdr:to>
    <xdr:pic>
      <xdr:nvPicPr>
        <xdr:cNvPr id="29" name="Picture 28">
          <a:extLst>
            <a:ext uri="{FF2B5EF4-FFF2-40B4-BE49-F238E27FC236}">
              <a16:creationId xmlns:a16="http://schemas.microsoft.com/office/drawing/2014/main" id="{88386DD9-D24C-41DF-86D2-03CC29FD208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313090" y="271508804"/>
          <a:ext cx="1782593" cy="1022973"/>
        </a:xfrm>
        <a:prstGeom prst="rect">
          <a:avLst/>
        </a:prstGeom>
      </xdr:spPr>
    </xdr:pic>
    <xdr:clientData/>
  </xdr:twoCellAnchor>
  <xdr:twoCellAnchor editAs="oneCell">
    <xdr:from>
      <xdr:col>2</xdr:col>
      <xdr:colOff>63500</xdr:colOff>
      <xdr:row>139</xdr:row>
      <xdr:rowOff>81644</xdr:rowOff>
    </xdr:from>
    <xdr:to>
      <xdr:col>2</xdr:col>
      <xdr:colOff>4225089</xdr:colOff>
      <xdr:row>139</xdr:row>
      <xdr:rowOff>1155700</xdr:rowOff>
    </xdr:to>
    <xdr:pic>
      <xdr:nvPicPr>
        <xdr:cNvPr id="30" name="Picture 29">
          <a:extLst>
            <a:ext uri="{FF2B5EF4-FFF2-40B4-BE49-F238E27FC236}">
              <a16:creationId xmlns:a16="http://schemas.microsoft.com/office/drawing/2014/main" id="{DB6A4E22-495D-4601-BDA0-B370E990CC7A}"/>
            </a:ext>
          </a:extLst>
        </xdr:cNvPr>
        <xdr:cNvPicPr>
          <a:picLocks noChangeAspect="1"/>
        </xdr:cNvPicPr>
      </xdr:nvPicPr>
      <xdr:blipFill>
        <a:blip xmlns:r="http://schemas.openxmlformats.org/officeDocument/2006/relationships" r:embed="rId29"/>
        <a:stretch>
          <a:fillRect/>
        </a:stretch>
      </xdr:blipFill>
      <xdr:spPr>
        <a:xfrm>
          <a:off x="1254125" y="83806394"/>
          <a:ext cx="4161589" cy="1074056"/>
        </a:xfrm>
        <a:prstGeom prst="rect">
          <a:avLst/>
        </a:prstGeom>
      </xdr:spPr>
    </xdr:pic>
    <xdr:clientData/>
  </xdr:twoCellAnchor>
  <xdr:twoCellAnchor editAs="oneCell">
    <xdr:from>
      <xdr:col>2</xdr:col>
      <xdr:colOff>154215</xdr:colOff>
      <xdr:row>143</xdr:row>
      <xdr:rowOff>72571</xdr:rowOff>
    </xdr:from>
    <xdr:to>
      <xdr:col>2</xdr:col>
      <xdr:colOff>1028701</xdr:colOff>
      <xdr:row>143</xdr:row>
      <xdr:rowOff>1451736</xdr:rowOff>
    </xdr:to>
    <xdr:pic>
      <xdr:nvPicPr>
        <xdr:cNvPr id="31" name="Picture 30">
          <a:extLst>
            <a:ext uri="{FF2B5EF4-FFF2-40B4-BE49-F238E27FC236}">
              <a16:creationId xmlns:a16="http://schemas.microsoft.com/office/drawing/2014/main" id="{32A5367B-919A-4A4E-8444-3C38B4F5F795}"/>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344840" y="86873896"/>
          <a:ext cx="874486" cy="1379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163</xdr:row>
      <xdr:rowOff>72571</xdr:rowOff>
    </xdr:from>
    <xdr:to>
      <xdr:col>2</xdr:col>
      <xdr:colOff>2990272</xdr:colOff>
      <xdr:row>163</xdr:row>
      <xdr:rowOff>1156361</xdr:rowOff>
    </xdr:to>
    <xdr:pic>
      <xdr:nvPicPr>
        <xdr:cNvPr id="32" name="Picture 31">
          <a:extLst>
            <a:ext uri="{FF2B5EF4-FFF2-40B4-BE49-F238E27FC236}">
              <a16:creationId xmlns:a16="http://schemas.microsoft.com/office/drawing/2014/main" id="{2A92620B-C4AB-4B7F-B4B7-96713A6BD3DC}"/>
            </a:ext>
          </a:extLst>
        </xdr:cNvPr>
        <xdr:cNvPicPr>
          <a:picLocks noChangeAspect="1"/>
        </xdr:cNvPicPr>
      </xdr:nvPicPr>
      <xdr:blipFill>
        <a:blip xmlns:r="http://schemas.openxmlformats.org/officeDocument/2006/relationships" r:embed="rId31"/>
        <a:stretch>
          <a:fillRect/>
        </a:stretch>
      </xdr:blipFill>
      <xdr:spPr>
        <a:xfrm>
          <a:off x="1381124" y="103333096"/>
          <a:ext cx="2799773" cy="1083790"/>
        </a:xfrm>
        <a:prstGeom prst="rect">
          <a:avLst/>
        </a:prstGeom>
      </xdr:spPr>
    </xdr:pic>
    <xdr:clientData/>
  </xdr:twoCellAnchor>
  <xdr:twoCellAnchor editAs="oneCell">
    <xdr:from>
      <xdr:col>2</xdr:col>
      <xdr:colOff>71003</xdr:colOff>
      <xdr:row>166</xdr:row>
      <xdr:rowOff>89479</xdr:rowOff>
    </xdr:from>
    <xdr:to>
      <xdr:col>2</xdr:col>
      <xdr:colOff>2197100</xdr:colOff>
      <xdr:row>166</xdr:row>
      <xdr:rowOff>1360433</xdr:rowOff>
    </xdr:to>
    <xdr:pic>
      <xdr:nvPicPr>
        <xdr:cNvPr id="33" name="Picture 32">
          <a:extLst>
            <a:ext uri="{FF2B5EF4-FFF2-40B4-BE49-F238E27FC236}">
              <a16:creationId xmlns:a16="http://schemas.microsoft.com/office/drawing/2014/main" id="{7D4C8473-5251-4D14-B6A2-2090943F8607}"/>
            </a:ext>
          </a:extLst>
        </xdr:cNvPr>
        <xdr:cNvPicPr>
          <a:picLocks noChangeAspect="1"/>
        </xdr:cNvPicPr>
      </xdr:nvPicPr>
      <xdr:blipFill>
        <a:blip xmlns:r="http://schemas.openxmlformats.org/officeDocument/2006/relationships" r:embed="rId32"/>
        <a:stretch>
          <a:fillRect/>
        </a:stretch>
      </xdr:blipFill>
      <xdr:spPr>
        <a:xfrm>
          <a:off x="1261628" y="110265154"/>
          <a:ext cx="2126097" cy="1270954"/>
        </a:xfrm>
        <a:prstGeom prst="rect">
          <a:avLst/>
        </a:prstGeom>
      </xdr:spPr>
    </xdr:pic>
    <xdr:clientData/>
  </xdr:twoCellAnchor>
  <xdr:twoCellAnchor editAs="oneCell">
    <xdr:from>
      <xdr:col>2</xdr:col>
      <xdr:colOff>3024166</xdr:colOff>
      <xdr:row>169</xdr:row>
      <xdr:rowOff>172347</xdr:rowOff>
    </xdr:from>
    <xdr:to>
      <xdr:col>2</xdr:col>
      <xdr:colOff>4214053</xdr:colOff>
      <xdr:row>169</xdr:row>
      <xdr:rowOff>1746251</xdr:rowOff>
    </xdr:to>
    <xdr:pic>
      <xdr:nvPicPr>
        <xdr:cNvPr id="34" name="Picture 33">
          <a:extLst>
            <a:ext uri="{FF2B5EF4-FFF2-40B4-BE49-F238E27FC236}">
              <a16:creationId xmlns:a16="http://schemas.microsoft.com/office/drawing/2014/main" id="{6D11D2E3-C5AB-4EF9-B43A-A833DE657764}"/>
            </a:ext>
          </a:extLst>
        </xdr:cNvPr>
        <xdr:cNvPicPr>
          <a:picLocks noChangeAspect="1"/>
        </xdr:cNvPicPr>
      </xdr:nvPicPr>
      <xdr:blipFill>
        <a:blip xmlns:r="http://schemas.openxmlformats.org/officeDocument/2006/relationships" r:embed="rId33"/>
        <a:stretch>
          <a:fillRect/>
        </a:stretch>
      </xdr:blipFill>
      <xdr:spPr>
        <a:xfrm>
          <a:off x="4214791" y="114348522"/>
          <a:ext cx="1189887" cy="1573904"/>
        </a:xfrm>
        <a:prstGeom prst="rect">
          <a:avLst/>
        </a:prstGeom>
      </xdr:spPr>
    </xdr:pic>
    <xdr:clientData/>
  </xdr:twoCellAnchor>
  <xdr:twoCellAnchor editAs="oneCell">
    <xdr:from>
      <xdr:col>2</xdr:col>
      <xdr:colOff>79663</xdr:colOff>
      <xdr:row>169</xdr:row>
      <xdr:rowOff>148937</xdr:rowOff>
    </xdr:from>
    <xdr:to>
      <xdr:col>2</xdr:col>
      <xdr:colOff>2229864</xdr:colOff>
      <xdr:row>169</xdr:row>
      <xdr:rowOff>1731628</xdr:rowOff>
    </xdr:to>
    <xdr:pic>
      <xdr:nvPicPr>
        <xdr:cNvPr id="35" name="Picture 34">
          <a:extLst>
            <a:ext uri="{FF2B5EF4-FFF2-40B4-BE49-F238E27FC236}">
              <a16:creationId xmlns:a16="http://schemas.microsoft.com/office/drawing/2014/main" id="{8E7CD4BC-8992-4FAC-8C4B-6CB6F6AABB16}"/>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70288" y="114325112"/>
          <a:ext cx="2150201" cy="1582691"/>
        </a:xfrm>
        <a:prstGeom prst="rect">
          <a:avLst/>
        </a:prstGeom>
      </xdr:spPr>
    </xdr:pic>
    <xdr:clientData/>
  </xdr:twoCellAnchor>
  <xdr:twoCellAnchor editAs="oneCell">
    <xdr:from>
      <xdr:col>2</xdr:col>
      <xdr:colOff>152977</xdr:colOff>
      <xdr:row>172</xdr:row>
      <xdr:rowOff>331713</xdr:rowOff>
    </xdr:from>
    <xdr:to>
      <xdr:col>2</xdr:col>
      <xdr:colOff>2449740</xdr:colOff>
      <xdr:row>172</xdr:row>
      <xdr:rowOff>1677636</xdr:rowOff>
    </xdr:to>
    <xdr:pic>
      <xdr:nvPicPr>
        <xdr:cNvPr id="36" name="Picture 35">
          <a:extLst>
            <a:ext uri="{FF2B5EF4-FFF2-40B4-BE49-F238E27FC236}">
              <a16:creationId xmlns:a16="http://schemas.microsoft.com/office/drawing/2014/main" id="{2FBE4F1C-F53F-46C2-9D6A-710ABF7E421A}"/>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602" y="118889388"/>
          <a:ext cx="2296763" cy="1345923"/>
        </a:xfrm>
        <a:prstGeom prst="rect">
          <a:avLst/>
        </a:prstGeom>
      </xdr:spPr>
    </xdr:pic>
    <xdr:clientData/>
  </xdr:twoCellAnchor>
  <xdr:twoCellAnchor editAs="oneCell">
    <xdr:from>
      <xdr:col>2</xdr:col>
      <xdr:colOff>2697814</xdr:colOff>
      <xdr:row>172</xdr:row>
      <xdr:rowOff>229177</xdr:rowOff>
    </xdr:from>
    <xdr:to>
      <xdr:col>2</xdr:col>
      <xdr:colOff>4283593</xdr:colOff>
      <xdr:row>172</xdr:row>
      <xdr:rowOff>1866900</xdr:rowOff>
    </xdr:to>
    <xdr:pic>
      <xdr:nvPicPr>
        <xdr:cNvPr id="37" name="Picture 36">
          <a:extLst>
            <a:ext uri="{FF2B5EF4-FFF2-40B4-BE49-F238E27FC236}">
              <a16:creationId xmlns:a16="http://schemas.microsoft.com/office/drawing/2014/main" id="{16600B09-684B-439E-80A5-5048791DE648}"/>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888439" y="118786852"/>
          <a:ext cx="1585779" cy="1637723"/>
        </a:xfrm>
        <a:prstGeom prst="rect">
          <a:avLst/>
        </a:prstGeom>
      </xdr:spPr>
    </xdr:pic>
    <xdr:clientData/>
  </xdr:twoCellAnchor>
  <xdr:twoCellAnchor editAs="oneCell">
    <xdr:from>
      <xdr:col>2</xdr:col>
      <xdr:colOff>173182</xdr:colOff>
      <xdr:row>215</xdr:row>
      <xdr:rowOff>127001</xdr:rowOff>
    </xdr:from>
    <xdr:to>
      <xdr:col>2</xdr:col>
      <xdr:colOff>1801091</xdr:colOff>
      <xdr:row>215</xdr:row>
      <xdr:rowOff>1403939</xdr:rowOff>
    </xdr:to>
    <xdr:pic>
      <xdr:nvPicPr>
        <xdr:cNvPr id="38" name="Picture 37">
          <a:extLst>
            <a:ext uri="{FF2B5EF4-FFF2-40B4-BE49-F238E27FC236}">
              <a16:creationId xmlns:a16="http://schemas.microsoft.com/office/drawing/2014/main" id="{3AA4E403-FFF9-47F6-B800-948B8EDACBF4}"/>
            </a:ext>
          </a:extLst>
        </xdr:cNvPr>
        <xdr:cNvPicPr>
          <a:picLocks noChangeAspect="1"/>
        </xdr:cNvPicPr>
      </xdr:nvPicPr>
      <xdr:blipFill>
        <a:blip xmlns:r="http://schemas.openxmlformats.org/officeDocument/2006/relationships" r:embed="rId37"/>
        <a:stretch>
          <a:fillRect/>
        </a:stretch>
      </xdr:blipFill>
      <xdr:spPr>
        <a:xfrm>
          <a:off x="1363807" y="152831801"/>
          <a:ext cx="1627909" cy="1276938"/>
        </a:xfrm>
        <a:prstGeom prst="rect">
          <a:avLst/>
        </a:prstGeom>
      </xdr:spPr>
    </xdr:pic>
    <xdr:clientData/>
  </xdr:twoCellAnchor>
  <xdr:twoCellAnchor editAs="oneCell">
    <xdr:from>
      <xdr:col>2</xdr:col>
      <xdr:colOff>57727</xdr:colOff>
      <xdr:row>259</xdr:row>
      <xdr:rowOff>103909</xdr:rowOff>
    </xdr:from>
    <xdr:to>
      <xdr:col>2</xdr:col>
      <xdr:colOff>2139950</xdr:colOff>
      <xdr:row>259</xdr:row>
      <xdr:rowOff>1480003</xdr:rowOff>
    </xdr:to>
    <xdr:pic>
      <xdr:nvPicPr>
        <xdr:cNvPr id="39" name="Picture 38">
          <a:extLst>
            <a:ext uri="{FF2B5EF4-FFF2-40B4-BE49-F238E27FC236}">
              <a16:creationId xmlns:a16="http://schemas.microsoft.com/office/drawing/2014/main" id="{A671CBB2-CC9A-4B26-A2EC-E737E199A50E}"/>
            </a:ext>
          </a:extLst>
        </xdr:cNvPr>
        <xdr:cNvPicPr>
          <a:picLocks noChangeAspect="1"/>
        </xdr:cNvPicPr>
      </xdr:nvPicPr>
      <xdr:blipFill>
        <a:blip xmlns:r="http://schemas.openxmlformats.org/officeDocument/2006/relationships" r:embed="rId38"/>
        <a:stretch>
          <a:fillRect/>
        </a:stretch>
      </xdr:blipFill>
      <xdr:spPr>
        <a:xfrm>
          <a:off x="1248352" y="188860834"/>
          <a:ext cx="2082223" cy="1376094"/>
        </a:xfrm>
        <a:prstGeom prst="rect">
          <a:avLst/>
        </a:prstGeom>
      </xdr:spPr>
    </xdr:pic>
    <xdr:clientData/>
  </xdr:twoCellAnchor>
  <xdr:twoCellAnchor editAs="oneCell">
    <xdr:from>
      <xdr:col>2</xdr:col>
      <xdr:colOff>173182</xdr:colOff>
      <xdr:row>261</xdr:row>
      <xdr:rowOff>138546</xdr:rowOff>
    </xdr:from>
    <xdr:to>
      <xdr:col>2</xdr:col>
      <xdr:colOff>916201</xdr:colOff>
      <xdr:row>261</xdr:row>
      <xdr:rowOff>1428750</xdr:rowOff>
    </xdr:to>
    <xdr:pic>
      <xdr:nvPicPr>
        <xdr:cNvPr id="40" name="Picture 39">
          <a:extLst>
            <a:ext uri="{FF2B5EF4-FFF2-40B4-BE49-F238E27FC236}">
              <a16:creationId xmlns:a16="http://schemas.microsoft.com/office/drawing/2014/main" id="{708DE877-4BDA-49C9-9932-621E6837DD73}"/>
            </a:ext>
          </a:extLst>
        </xdr:cNvPr>
        <xdr:cNvPicPr>
          <a:picLocks noChangeAspect="1"/>
        </xdr:cNvPicPr>
      </xdr:nvPicPr>
      <xdr:blipFill>
        <a:blip xmlns:r="http://schemas.openxmlformats.org/officeDocument/2006/relationships" r:embed="rId39"/>
        <a:stretch>
          <a:fillRect/>
        </a:stretch>
      </xdr:blipFill>
      <xdr:spPr>
        <a:xfrm>
          <a:off x="1363807" y="190800471"/>
          <a:ext cx="743019" cy="1290204"/>
        </a:xfrm>
        <a:prstGeom prst="rect">
          <a:avLst/>
        </a:prstGeom>
      </xdr:spPr>
    </xdr:pic>
    <xdr:clientData/>
  </xdr:twoCellAnchor>
  <xdr:twoCellAnchor editAs="oneCell">
    <xdr:from>
      <xdr:col>2</xdr:col>
      <xdr:colOff>184727</xdr:colOff>
      <xdr:row>271</xdr:row>
      <xdr:rowOff>103909</xdr:rowOff>
    </xdr:from>
    <xdr:to>
      <xdr:col>2</xdr:col>
      <xdr:colOff>990968</xdr:colOff>
      <xdr:row>271</xdr:row>
      <xdr:rowOff>1163190</xdr:rowOff>
    </xdr:to>
    <xdr:pic>
      <xdr:nvPicPr>
        <xdr:cNvPr id="41" name="Picture 40">
          <a:extLst>
            <a:ext uri="{FF2B5EF4-FFF2-40B4-BE49-F238E27FC236}">
              <a16:creationId xmlns:a16="http://schemas.microsoft.com/office/drawing/2014/main" id="{1365A805-A6A2-4192-ABEF-080F4A306B38}"/>
            </a:ext>
          </a:extLst>
        </xdr:cNvPr>
        <xdr:cNvPicPr>
          <a:picLocks noChangeAspect="1"/>
        </xdr:cNvPicPr>
      </xdr:nvPicPr>
      <xdr:blipFill>
        <a:blip xmlns:r="http://schemas.openxmlformats.org/officeDocument/2006/relationships" r:embed="rId40"/>
        <a:stretch>
          <a:fillRect/>
        </a:stretch>
      </xdr:blipFill>
      <xdr:spPr>
        <a:xfrm>
          <a:off x="1375352" y="199081159"/>
          <a:ext cx="806241" cy="1059281"/>
        </a:xfrm>
        <a:prstGeom prst="rect">
          <a:avLst/>
        </a:prstGeom>
      </xdr:spPr>
    </xdr:pic>
    <xdr:clientData/>
  </xdr:twoCellAnchor>
  <xdr:twoCellAnchor editAs="oneCell">
    <xdr:from>
      <xdr:col>2</xdr:col>
      <xdr:colOff>1762168</xdr:colOff>
      <xdr:row>263</xdr:row>
      <xdr:rowOff>101601</xdr:rowOff>
    </xdr:from>
    <xdr:to>
      <xdr:col>2</xdr:col>
      <xdr:colOff>2628485</xdr:colOff>
      <xdr:row>263</xdr:row>
      <xdr:rowOff>1147577</xdr:rowOff>
    </xdr:to>
    <xdr:pic>
      <xdr:nvPicPr>
        <xdr:cNvPr id="42" name="Picture 41">
          <a:extLst>
            <a:ext uri="{FF2B5EF4-FFF2-40B4-BE49-F238E27FC236}">
              <a16:creationId xmlns:a16="http://schemas.microsoft.com/office/drawing/2014/main" id="{395003BF-1522-473C-9055-9B90D4146C37}"/>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952793" y="192668526"/>
          <a:ext cx="866317" cy="10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3361213</xdr:colOff>
      <xdr:row>263</xdr:row>
      <xdr:rowOff>251690</xdr:rowOff>
    </xdr:from>
    <xdr:to>
      <xdr:col>2</xdr:col>
      <xdr:colOff>4559301</xdr:colOff>
      <xdr:row>263</xdr:row>
      <xdr:rowOff>904443</xdr:rowOff>
    </xdr:to>
    <xdr:pic>
      <xdr:nvPicPr>
        <xdr:cNvPr id="43" name="Picture 42">
          <a:extLst>
            <a:ext uri="{FF2B5EF4-FFF2-40B4-BE49-F238E27FC236}">
              <a16:creationId xmlns:a16="http://schemas.microsoft.com/office/drawing/2014/main" id="{FE44DA73-E83A-42FE-8E4E-92A43E908CE2}"/>
            </a:ext>
          </a:extLst>
        </xdr:cNvPr>
        <xdr:cNvPicPr>
          <a:picLocks noChangeAspect="1" noChangeArrowheads="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32557"/>
        <a:stretch/>
      </xdr:blipFill>
      <xdr:spPr bwMode="auto">
        <a:xfrm>
          <a:off x="4551838" y="192818615"/>
          <a:ext cx="1198088" cy="6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1638097</xdr:colOff>
      <xdr:row>281</xdr:row>
      <xdr:rowOff>734154</xdr:rowOff>
    </xdr:from>
    <xdr:to>
      <xdr:col>2</xdr:col>
      <xdr:colOff>4328188</xdr:colOff>
      <xdr:row>282</xdr:row>
      <xdr:rowOff>1665645</xdr:rowOff>
    </xdr:to>
    <xdr:pic>
      <xdr:nvPicPr>
        <xdr:cNvPr id="44" name="Picture 43">
          <a:extLst>
            <a:ext uri="{FF2B5EF4-FFF2-40B4-BE49-F238E27FC236}">
              <a16:creationId xmlns:a16="http://schemas.microsoft.com/office/drawing/2014/main" id="{284A6D1B-D961-496D-A5FD-634102C35481}"/>
            </a:ext>
          </a:extLst>
        </xdr:cNvPr>
        <xdr:cNvPicPr>
          <a:picLocks noChangeAspect="1" noChangeArrowheads="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2828722" y="209807904"/>
          <a:ext cx="2690091" cy="188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286</xdr:row>
      <xdr:rowOff>0</xdr:rowOff>
    </xdr:from>
    <xdr:to>
      <xdr:col>2</xdr:col>
      <xdr:colOff>1256297</xdr:colOff>
      <xdr:row>287</xdr:row>
      <xdr:rowOff>21702</xdr:rowOff>
    </xdr:to>
    <xdr:pic>
      <xdr:nvPicPr>
        <xdr:cNvPr id="45" name="Picture 44">
          <a:extLst>
            <a:ext uri="{FF2B5EF4-FFF2-40B4-BE49-F238E27FC236}">
              <a16:creationId xmlns:a16="http://schemas.microsoft.com/office/drawing/2014/main" id="{BC59BEE7-56F6-490C-91C2-54659D2521BE}"/>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1190625" y="216522300"/>
          <a:ext cx="1256297" cy="154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1319893</xdr:colOff>
      <xdr:row>286</xdr:row>
      <xdr:rowOff>13607</xdr:rowOff>
    </xdr:from>
    <xdr:to>
      <xdr:col>2</xdr:col>
      <xdr:colOff>2816679</xdr:colOff>
      <xdr:row>287</xdr:row>
      <xdr:rowOff>22963</xdr:rowOff>
    </xdr:to>
    <xdr:pic>
      <xdr:nvPicPr>
        <xdr:cNvPr id="46" name="Picture 45">
          <a:extLst>
            <a:ext uri="{FF2B5EF4-FFF2-40B4-BE49-F238E27FC236}">
              <a16:creationId xmlns:a16="http://schemas.microsoft.com/office/drawing/2014/main" id="{94889E39-972A-4DA6-B038-18BCDFEE5B31}"/>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2510518" y="216535907"/>
          <a:ext cx="1496786" cy="153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249</xdr:row>
      <xdr:rowOff>119098</xdr:rowOff>
    </xdr:from>
    <xdr:to>
      <xdr:col>2</xdr:col>
      <xdr:colOff>1781735</xdr:colOff>
      <xdr:row>249</xdr:row>
      <xdr:rowOff>1837237</xdr:rowOff>
    </xdr:to>
    <xdr:pic>
      <xdr:nvPicPr>
        <xdr:cNvPr id="47" name="Picture 46">
          <a:extLst>
            <a:ext uri="{FF2B5EF4-FFF2-40B4-BE49-F238E27FC236}">
              <a16:creationId xmlns:a16="http://schemas.microsoft.com/office/drawing/2014/main" id="{1697DA6D-01AC-4928-A71F-B41745319547}"/>
            </a:ext>
          </a:extLst>
        </xdr:cNvPr>
        <xdr:cNvPicPr>
          <a:picLocks noChangeAspect="1"/>
        </xdr:cNvPicPr>
      </xdr:nvPicPr>
      <xdr:blipFill>
        <a:blip xmlns:r="http://schemas.openxmlformats.org/officeDocument/2006/relationships" r:embed="rId46"/>
        <a:stretch>
          <a:fillRect/>
        </a:stretch>
      </xdr:blipFill>
      <xdr:spPr>
        <a:xfrm>
          <a:off x="1190625" y="180151123"/>
          <a:ext cx="1781735" cy="1718139"/>
        </a:xfrm>
        <a:prstGeom prst="rect">
          <a:avLst/>
        </a:prstGeom>
      </xdr:spPr>
    </xdr:pic>
    <xdr:clientData/>
  </xdr:twoCellAnchor>
  <xdr:twoCellAnchor editAs="oneCell">
    <xdr:from>
      <xdr:col>2</xdr:col>
      <xdr:colOff>0</xdr:colOff>
      <xdr:row>247</xdr:row>
      <xdr:rowOff>0</xdr:rowOff>
    </xdr:from>
    <xdr:to>
      <xdr:col>2</xdr:col>
      <xdr:colOff>1826559</xdr:colOff>
      <xdr:row>247</xdr:row>
      <xdr:rowOff>1787224</xdr:rowOff>
    </xdr:to>
    <xdr:pic>
      <xdr:nvPicPr>
        <xdr:cNvPr id="48" name="Picture 47">
          <a:extLst>
            <a:ext uri="{FF2B5EF4-FFF2-40B4-BE49-F238E27FC236}">
              <a16:creationId xmlns:a16="http://schemas.microsoft.com/office/drawing/2014/main" id="{6000AD50-2945-46F7-A04D-3DB0643AB126}"/>
            </a:ext>
          </a:extLst>
        </xdr:cNvPr>
        <xdr:cNvPicPr>
          <a:picLocks noChangeAspect="1"/>
        </xdr:cNvPicPr>
      </xdr:nvPicPr>
      <xdr:blipFill>
        <a:blip xmlns:r="http://schemas.openxmlformats.org/officeDocument/2006/relationships" r:embed="rId47"/>
        <a:stretch>
          <a:fillRect/>
        </a:stretch>
      </xdr:blipFill>
      <xdr:spPr>
        <a:xfrm>
          <a:off x="1190625" y="175526700"/>
          <a:ext cx="1826559" cy="1787224"/>
        </a:xfrm>
        <a:prstGeom prst="rect">
          <a:avLst/>
        </a:prstGeom>
      </xdr:spPr>
    </xdr:pic>
    <xdr:clientData/>
  </xdr:twoCellAnchor>
  <xdr:twoCellAnchor editAs="oneCell">
    <xdr:from>
      <xdr:col>2</xdr:col>
      <xdr:colOff>0</xdr:colOff>
      <xdr:row>245</xdr:row>
      <xdr:rowOff>0</xdr:rowOff>
    </xdr:from>
    <xdr:to>
      <xdr:col>2</xdr:col>
      <xdr:colOff>2623245</xdr:colOff>
      <xdr:row>245</xdr:row>
      <xdr:rowOff>2322441</xdr:rowOff>
    </xdr:to>
    <xdr:pic>
      <xdr:nvPicPr>
        <xdr:cNvPr id="49" name="Picture 48">
          <a:extLst>
            <a:ext uri="{FF2B5EF4-FFF2-40B4-BE49-F238E27FC236}">
              <a16:creationId xmlns:a16="http://schemas.microsoft.com/office/drawing/2014/main" id="{30548D45-A4EE-4C4D-91BA-58A0E0805566}"/>
            </a:ext>
          </a:extLst>
        </xdr:cNvPr>
        <xdr:cNvPicPr>
          <a:picLocks noChangeAspect="1"/>
        </xdr:cNvPicPr>
      </xdr:nvPicPr>
      <xdr:blipFill>
        <a:blip xmlns:r="http://schemas.openxmlformats.org/officeDocument/2006/relationships" r:embed="rId48"/>
        <a:stretch>
          <a:fillRect/>
        </a:stretch>
      </xdr:blipFill>
      <xdr:spPr>
        <a:xfrm>
          <a:off x="1190625" y="171973875"/>
          <a:ext cx="2623245" cy="2322441"/>
        </a:xfrm>
        <a:prstGeom prst="rect">
          <a:avLst/>
        </a:prstGeom>
      </xdr:spPr>
    </xdr:pic>
    <xdr:clientData/>
  </xdr:twoCellAnchor>
  <xdr:twoCellAnchor editAs="oneCell">
    <xdr:from>
      <xdr:col>2</xdr:col>
      <xdr:colOff>0</xdr:colOff>
      <xdr:row>243</xdr:row>
      <xdr:rowOff>0</xdr:rowOff>
    </xdr:from>
    <xdr:to>
      <xdr:col>2</xdr:col>
      <xdr:colOff>1882588</xdr:colOff>
      <xdr:row>243</xdr:row>
      <xdr:rowOff>2687217</xdr:rowOff>
    </xdr:to>
    <xdr:pic>
      <xdr:nvPicPr>
        <xdr:cNvPr id="50" name="Picture 49">
          <a:extLst>
            <a:ext uri="{FF2B5EF4-FFF2-40B4-BE49-F238E27FC236}">
              <a16:creationId xmlns:a16="http://schemas.microsoft.com/office/drawing/2014/main" id="{735392C6-BC1B-49C1-8332-1D2E7DB55DF6}"/>
            </a:ext>
          </a:extLst>
        </xdr:cNvPr>
        <xdr:cNvPicPr>
          <a:picLocks noChangeAspect="1"/>
        </xdr:cNvPicPr>
      </xdr:nvPicPr>
      <xdr:blipFill>
        <a:blip xmlns:r="http://schemas.openxmlformats.org/officeDocument/2006/relationships" r:embed="rId49"/>
        <a:stretch>
          <a:fillRect/>
        </a:stretch>
      </xdr:blipFill>
      <xdr:spPr>
        <a:xfrm>
          <a:off x="1190625" y="167468550"/>
          <a:ext cx="1882588" cy="2687217"/>
        </a:xfrm>
        <a:prstGeom prst="rect">
          <a:avLst/>
        </a:prstGeom>
      </xdr:spPr>
    </xdr:pic>
    <xdr:clientData/>
  </xdr:twoCellAnchor>
  <xdr:twoCellAnchor editAs="oneCell">
    <xdr:from>
      <xdr:col>1</xdr:col>
      <xdr:colOff>799352</xdr:colOff>
      <xdr:row>241</xdr:row>
      <xdr:rowOff>0</xdr:rowOff>
    </xdr:from>
    <xdr:to>
      <xdr:col>2</xdr:col>
      <xdr:colOff>1830294</xdr:colOff>
      <xdr:row>241</xdr:row>
      <xdr:rowOff>1638473</xdr:rowOff>
    </xdr:to>
    <xdr:pic>
      <xdr:nvPicPr>
        <xdr:cNvPr id="51" name="Picture 50">
          <a:extLst>
            <a:ext uri="{FF2B5EF4-FFF2-40B4-BE49-F238E27FC236}">
              <a16:creationId xmlns:a16="http://schemas.microsoft.com/office/drawing/2014/main" id="{052E895A-63D5-49C5-ABD1-79932F221609}"/>
            </a:ext>
          </a:extLst>
        </xdr:cNvPr>
        <xdr:cNvPicPr>
          <a:picLocks noChangeAspect="1"/>
        </xdr:cNvPicPr>
      </xdr:nvPicPr>
      <xdr:blipFill>
        <a:blip xmlns:r="http://schemas.openxmlformats.org/officeDocument/2006/relationships" r:embed="rId50"/>
        <a:stretch>
          <a:fillRect/>
        </a:stretch>
      </xdr:blipFill>
      <xdr:spPr>
        <a:xfrm>
          <a:off x="1189877" y="164820600"/>
          <a:ext cx="1831042" cy="1638473"/>
        </a:xfrm>
        <a:prstGeom prst="rect">
          <a:avLst/>
        </a:prstGeom>
      </xdr:spPr>
    </xdr:pic>
    <xdr:clientData/>
  </xdr:twoCellAnchor>
  <xdr:twoCellAnchor editAs="oneCell">
    <xdr:from>
      <xdr:col>2</xdr:col>
      <xdr:colOff>1</xdr:colOff>
      <xdr:row>263</xdr:row>
      <xdr:rowOff>1</xdr:rowOff>
    </xdr:from>
    <xdr:to>
      <xdr:col>2</xdr:col>
      <xdr:colOff>1217706</xdr:colOff>
      <xdr:row>263</xdr:row>
      <xdr:rowOff>1272740</xdr:rowOff>
    </xdr:to>
    <xdr:pic>
      <xdr:nvPicPr>
        <xdr:cNvPr id="52" name="Picture 51">
          <a:extLst>
            <a:ext uri="{FF2B5EF4-FFF2-40B4-BE49-F238E27FC236}">
              <a16:creationId xmlns:a16="http://schemas.microsoft.com/office/drawing/2014/main" id="{4648A2E0-9EB2-4A82-9B62-DC4621990B88}"/>
            </a:ext>
          </a:extLst>
        </xdr:cNvPr>
        <xdr:cNvPicPr>
          <a:picLocks noChangeAspect="1"/>
        </xdr:cNvPicPr>
      </xdr:nvPicPr>
      <xdr:blipFill>
        <a:blip xmlns:r="http://schemas.openxmlformats.org/officeDocument/2006/relationships" r:embed="rId40"/>
        <a:stretch>
          <a:fillRect/>
        </a:stretch>
      </xdr:blipFill>
      <xdr:spPr>
        <a:xfrm>
          <a:off x="1190626" y="192566926"/>
          <a:ext cx="1217705" cy="1272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64FB-9C57-4BD4-B56C-2B51431C0EEB}">
  <sheetPr>
    <tabColor rgb="FFFFC000"/>
  </sheetPr>
  <dimension ref="A1:G395"/>
  <sheetViews>
    <sheetView showZeros="0" view="pageBreakPreview" zoomScale="70" zoomScaleNormal="55" zoomScaleSheetLayoutView="70" workbookViewId="0">
      <pane xSplit="5" ySplit="3" topLeftCell="F353" activePane="bottomRight" state="frozen"/>
      <selection pane="topRight" activeCell="E9" sqref="E9"/>
      <selection pane="bottomLeft" activeCell="E9" sqref="E9"/>
      <selection pane="bottomRight" activeCell="C3" sqref="C3"/>
    </sheetView>
  </sheetViews>
  <sheetFormatPr defaultColWidth="9.140625" defaultRowHeight="15"/>
  <cols>
    <col min="1" max="1" width="6.42578125" style="229" bestFit="1" customWidth="1"/>
    <col min="2" max="2" width="11.42578125" style="229" customWidth="1"/>
    <col min="3" max="3" width="108.85546875" style="86" customWidth="1"/>
    <col min="4" max="4" width="5.140625" style="230" bestFit="1" customWidth="1"/>
    <col min="5" max="5" width="5.5703125" style="231" customWidth="1"/>
    <col min="6" max="6" width="11.42578125" style="232" bestFit="1" customWidth="1"/>
    <col min="7" max="7" width="21.28515625" style="233" bestFit="1" customWidth="1"/>
    <col min="8" max="16384" width="9.140625" style="1"/>
  </cols>
  <sheetData>
    <row r="1" spans="1:7" s="158" customFormat="1" ht="14.45" customHeight="1">
      <c r="A1" s="272" t="s">
        <v>0</v>
      </c>
      <c r="B1" s="273"/>
      <c r="C1" s="276" t="s">
        <v>482</v>
      </c>
      <c r="D1" s="277"/>
      <c r="E1" s="277"/>
      <c r="F1" s="278"/>
      <c r="G1" s="50" t="s">
        <v>1</v>
      </c>
    </row>
    <row r="2" spans="1:7" s="158" customFormat="1" ht="14.45" customHeight="1">
      <c r="A2" s="274"/>
      <c r="B2" s="275"/>
      <c r="C2" s="279"/>
      <c r="D2" s="280"/>
      <c r="E2" s="280"/>
      <c r="F2" s="281"/>
      <c r="G2" s="83">
        <v>44375</v>
      </c>
    </row>
    <row r="3" spans="1:7" s="158" customFormat="1" ht="45.95" customHeight="1" thickBot="1">
      <c r="A3" s="28" t="s">
        <v>2</v>
      </c>
      <c r="B3" s="29" t="s">
        <v>3</v>
      </c>
      <c r="C3" s="29" t="s">
        <v>4</v>
      </c>
      <c r="D3" s="29" t="s">
        <v>5</v>
      </c>
      <c r="E3" s="29" t="s">
        <v>6</v>
      </c>
      <c r="F3" s="104" t="s">
        <v>7</v>
      </c>
      <c r="G3" s="51" t="s">
        <v>8</v>
      </c>
    </row>
    <row r="4" spans="1:7">
      <c r="A4" s="24"/>
      <c r="B4" s="25"/>
      <c r="C4" s="26" t="s">
        <v>9</v>
      </c>
      <c r="D4" s="27"/>
      <c r="E4" s="27"/>
      <c r="F4" s="103"/>
      <c r="G4" s="52"/>
    </row>
    <row r="5" spans="1:7" ht="30">
      <c r="A5" s="4"/>
      <c r="B5" s="5"/>
      <c r="C5" s="9" t="s">
        <v>10</v>
      </c>
      <c r="D5" s="7"/>
      <c r="E5" s="7"/>
      <c r="F5" s="102"/>
      <c r="G5" s="53">
        <f>IF(E5="QRO",F5*0, F5*E5)</f>
        <v>0</v>
      </c>
    </row>
    <row r="6" spans="1:7" ht="45">
      <c r="A6" s="4"/>
      <c r="B6" s="5"/>
      <c r="C6" s="6" t="s">
        <v>11</v>
      </c>
      <c r="D6" s="7"/>
      <c r="E6" s="7"/>
      <c r="F6" s="102"/>
      <c r="G6" s="53">
        <f t="shared" ref="G6:G72" si="0">IF(E6="QRO",F6*0, F6*E6)</f>
        <v>0</v>
      </c>
    </row>
    <row r="7" spans="1:7" ht="45">
      <c r="A7" s="4"/>
      <c r="B7" s="5"/>
      <c r="C7" s="6" t="s">
        <v>12</v>
      </c>
      <c r="D7" s="7"/>
      <c r="E7" s="7"/>
      <c r="F7" s="102"/>
      <c r="G7" s="53">
        <f t="shared" si="0"/>
        <v>0</v>
      </c>
    </row>
    <row r="8" spans="1:7" ht="75">
      <c r="A8" s="4"/>
      <c r="B8" s="5"/>
      <c r="C8" s="6" t="s">
        <v>13</v>
      </c>
      <c r="D8" s="7"/>
      <c r="E8" s="7"/>
      <c r="F8" s="102"/>
      <c r="G8" s="53">
        <f t="shared" si="0"/>
        <v>0</v>
      </c>
    </row>
    <row r="9" spans="1:7" ht="60">
      <c r="A9" s="4"/>
      <c r="B9" s="5"/>
      <c r="C9" s="6" t="s">
        <v>14</v>
      </c>
      <c r="D9" s="7"/>
      <c r="E9" s="7"/>
      <c r="F9" s="102"/>
      <c r="G9" s="53">
        <f t="shared" si="0"/>
        <v>0</v>
      </c>
    </row>
    <row r="10" spans="1:7" ht="30">
      <c r="A10" s="4"/>
      <c r="B10" s="5"/>
      <c r="C10" s="6" t="s">
        <v>15</v>
      </c>
      <c r="D10" s="7"/>
      <c r="E10" s="7"/>
      <c r="F10" s="102"/>
      <c r="G10" s="53">
        <f t="shared" si="0"/>
        <v>0</v>
      </c>
    </row>
    <row r="11" spans="1:7" ht="30">
      <c r="A11" s="4"/>
      <c r="B11" s="5"/>
      <c r="C11" s="9" t="s">
        <v>16</v>
      </c>
      <c r="D11" s="7"/>
      <c r="E11" s="7"/>
      <c r="F11" s="102"/>
      <c r="G11" s="53">
        <f t="shared" si="0"/>
        <v>0</v>
      </c>
    </row>
    <row r="12" spans="1:7" ht="30">
      <c r="A12" s="4"/>
      <c r="B12" s="5"/>
      <c r="C12" s="9" t="s">
        <v>17</v>
      </c>
      <c r="D12" s="7"/>
      <c r="E12" s="7"/>
      <c r="F12" s="102"/>
      <c r="G12" s="53">
        <f t="shared" si="0"/>
        <v>0</v>
      </c>
    </row>
    <row r="13" spans="1:7" ht="75">
      <c r="A13" s="4"/>
      <c r="B13" s="5"/>
      <c r="C13" s="9" t="s">
        <v>18</v>
      </c>
      <c r="D13" s="7"/>
      <c r="E13" s="7"/>
      <c r="F13" s="102"/>
      <c r="G13" s="53">
        <f t="shared" si="0"/>
        <v>0</v>
      </c>
    </row>
    <row r="14" spans="1:7" ht="75">
      <c r="A14" s="4"/>
      <c r="B14" s="5"/>
      <c r="C14" s="9" t="s">
        <v>19</v>
      </c>
      <c r="D14" s="7"/>
      <c r="E14" s="7"/>
      <c r="F14" s="102"/>
      <c r="G14" s="53">
        <f t="shared" si="0"/>
        <v>0</v>
      </c>
    </row>
    <row r="15" spans="1:7" ht="45">
      <c r="A15" s="4"/>
      <c r="B15" s="5"/>
      <c r="C15" s="9" t="s">
        <v>20</v>
      </c>
      <c r="D15" s="7"/>
      <c r="E15" s="7"/>
      <c r="F15" s="102"/>
      <c r="G15" s="53">
        <f t="shared" si="0"/>
        <v>0</v>
      </c>
    </row>
    <row r="16" spans="1:7" ht="30">
      <c r="A16" s="4"/>
      <c r="B16" s="5"/>
      <c r="C16" s="9" t="s">
        <v>21</v>
      </c>
      <c r="D16" s="7"/>
      <c r="E16" s="7"/>
      <c r="F16" s="102"/>
      <c r="G16" s="53">
        <f t="shared" si="0"/>
        <v>0</v>
      </c>
    </row>
    <row r="17" spans="1:7" ht="30">
      <c r="A17" s="4"/>
      <c r="B17" s="5"/>
      <c r="C17" s="9" t="s">
        <v>22</v>
      </c>
      <c r="D17" s="7"/>
      <c r="E17" s="7"/>
      <c r="F17" s="102"/>
      <c r="G17" s="53">
        <f t="shared" si="0"/>
        <v>0</v>
      </c>
    </row>
    <row r="18" spans="1:7" ht="45">
      <c r="A18" s="4"/>
      <c r="B18" s="5"/>
      <c r="C18" s="9" t="s">
        <v>23</v>
      </c>
      <c r="D18" s="7"/>
      <c r="E18" s="7"/>
      <c r="F18" s="102"/>
      <c r="G18" s="53">
        <f t="shared" si="0"/>
        <v>0</v>
      </c>
    </row>
    <row r="19" spans="1:7">
      <c r="A19" s="4"/>
      <c r="B19" s="5"/>
      <c r="C19" s="9" t="s">
        <v>24</v>
      </c>
      <c r="D19" s="7"/>
      <c r="E19" s="7"/>
      <c r="F19" s="102"/>
      <c r="G19" s="53">
        <f t="shared" si="0"/>
        <v>0</v>
      </c>
    </row>
    <row r="20" spans="1:7">
      <c r="A20" s="4"/>
      <c r="B20" s="5"/>
      <c r="C20" s="9" t="s">
        <v>25</v>
      </c>
      <c r="D20" s="7"/>
      <c r="E20" s="7"/>
      <c r="F20" s="102"/>
      <c r="G20" s="53">
        <f t="shared" si="0"/>
        <v>0</v>
      </c>
    </row>
    <row r="21" spans="1:7" ht="30">
      <c r="A21" s="4"/>
      <c r="B21" s="5"/>
      <c r="C21" s="9" t="s">
        <v>26</v>
      </c>
      <c r="D21" s="7"/>
      <c r="E21" s="7"/>
      <c r="F21" s="102"/>
      <c r="G21" s="53">
        <f t="shared" si="0"/>
        <v>0</v>
      </c>
    </row>
    <row r="22" spans="1:7">
      <c r="A22" s="4"/>
      <c r="B22" s="5"/>
      <c r="C22" s="9" t="s">
        <v>27</v>
      </c>
      <c r="D22" s="7"/>
      <c r="E22" s="7"/>
      <c r="F22" s="102"/>
      <c r="G22" s="53">
        <f t="shared" si="0"/>
        <v>0</v>
      </c>
    </row>
    <row r="23" spans="1:7">
      <c r="A23" s="4"/>
      <c r="B23" s="5"/>
      <c r="C23" s="9" t="s">
        <v>28</v>
      </c>
      <c r="D23" s="7"/>
      <c r="E23" s="7"/>
      <c r="F23" s="102"/>
      <c r="G23" s="53">
        <f t="shared" si="0"/>
        <v>0</v>
      </c>
    </row>
    <row r="24" spans="1:7">
      <c r="A24" s="4"/>
      <c r="B24" s="5"/>
      <c r="C24" s="9" t="s">
        <v>29</v>
      </c>
      <c r="D24" s="7"/>
      <c r="E24" s="7"/>
      <c r="F24" s="102"/>
      <c r="G24" s="53">
        <f t="shared" si="0"/>
        <v>0</v>
      </c>
    </row>
    <row r="25" spans="1:7">
      <c r="A25" s="4"/>
      <c r="B25" s="5"/>
      <c r="C25" s="9" t="s">
        <v>30</v>
      </c>
      <c r="D25" s="7"/>
      <c r="E25" s="7"/>
      <c r="F25" s="102"/>
      <c r="G25" s="53">
        <f t="shared" si="0"/>
        <v>0</v>
      </c>
    </row>
    <row r="26" spans="1:7">
      <c r="A26" s="4"/>
      <c r="B26" s="5"/>
      <c r="C26" s="9" t="s">
        <v>31</v>
      </c>
      <c r="D26" s="7"/>
      <c r="E26" s="7"/>
      <c r="F26" s="102"/>
      <c r="G26" s="53">
        <f t="shared" si="0"/>
        <v>0</v>
      </c>
    </row>
    <row r="27" spans="1:7">
      <c r="A27" s="4"/>
      <c r="B27" s="5"/>
      <c r="C27" s="9" t="s">
        <v>32</v>
      </c>
      <c r="D27" s="7"/>
      <c r="E27" s="7"/>
      <c r="F27" s="102"/>
      <c r="G27" s="53">
        <f t="shared" si="0"/>
        <v>0</v>
      </c>
    </row>
    <row r="28" spans="1:7">
      <c r="A28" s="4"/>
      <c r="B28" s="5"/>
      <c r="C28" s="9" t="s">
        <v>33</v>
      </c>
      <c r="D28" s="7"/>
      <c r="E28" s="7"/>
      <c r="F28" s="102"/>
      <c r="G28" s="53">
        <f t="shared" si="0"/>
        <v>0</v>
      </c>
    </row>
    <row r="29" spans="1:7">
      <c r="A29" s="4"/>
      <c r="B29" s="5"/>
      <c r="C29" s="9" t="s">
        <v>34</v>
      </c>
      <c r="D29" s="7"/>
      <c r="E29" s="7"/>
      <c r="F29" s="102"/>
      <c r="G29" s="53">
        <f t="shared" si="0"/>
        <v>0</v>
      </c>
    </row>
    <row r="30" spans="1:7">
      <c r="A30" s="4"/>
      <c r="B30" s="5"/>
      <c r="C30" s="9" t="s">
        <v>35</v>
      </c>
      <c r="D30" s="7"/>
      <c r="E30" s="7"/>
      <c r="F30" s="102"/>
      <c r="G30" s="53">
        <f t="shared" si="0"/>
        <v>0</v>
      </c>
    </row>
    <row r="31" spans="1:7">
      <c r="A31" s="4"/>
      <c r="B31" s="5"/>
      <c r="C31" s="9" t="s">
        <v>36</v>
      </c>
      <c r="D31" s="7"/>
      <c r="E31" s="7"/>
      <c r="F31" s="102"/>
      <c r="G31" s="53">
        <f t="shared" si="0"/>
        <v>0</v>
      </c>
    </row>
    <row r="32" spans="1:7">
      <c r="A32" s="4"/>
      <c r="B32" s="5"/>
      <c r="C32" s="9" t="s">
        <v>37</v>
      </c>
      <c r="D32" s="7"/>
      <c r="E32" s="7"/>
      <c r="F32" s="102"/>
      <c r="G32" s="53">
        <f t="shared" si="0"/>
        <v>0</v>
      </c>
    </row>
    <row r="33" spans="1:7">
      <c r="A33" s="4"/>
      <c r="B33" s="5"/>
      <c r="C33" s="9" t="s">
        <v>38</v>
      </c>
      <c r="D33" s="7"/>
      <c r="E33" s="7"/>
      <c r="F33" s="102"/>
      <c r="G33" s="53">
        <f t="shared" si="0"/>
        <v>0</v>
      </c>
    </row>
    <row r="34" spans="1:7">
      <c r="A34" s="4"/>
      <c r="B34" s="5"/>
      <c r="C34" s="9" t="s">
        <v>39</v>
      </c>
      <c r="D34" s="7"/>
      <c r="E34" s="10"/>
      <c r="F34" s="102"/>
      <c r="G34" s="53">
        <f t="shared" si="0"/>
        <v>0</v>
      </c>
    </row>
    <row r="35" spans="1:7">
      <c r="A35" s="4"/>
      <c r="B35" s="5"/>
      <c r="C35" s="9" t="s">
        <v>40</v>
      </c>
      <c r="D35" s="7"/>
      <c r="E35" s="10"/>
      <c r="F35" s="102"/>
      <c r="G35" s="53">
        <f t="shared" si="0"/>
        <v>0</v>
      </c>
    </row>
    <row r="36" spans="1:7">
      <c r="A36" s="4"/>
      <c r="B36" s="5"/>
      <c r="C36" s="9" t="s">
        <v>41</v>
      </c>
      <c r="D36" s="7"/>
      <c r="E36" s="10"/>
      <c r="F36" s="102"/>
      <c r="G36" s="53">
        <f t="shared" si="0"/>
        <v>0</v>
      </c>
    </row>
    <row r="37" spans="1:7">
      <c r="A37" s="4"/>
      <c r="B37" s="5"/>
      <c r="C37" s="9" t="s">
        <v>42</v>
      </c>
      <c r="D37" s="7"/>
      <c r="E37" s="10"/>
      <c r="F37" s="102"/>
      <c r="G37" s="53">
        <f t="shared" si="0"/>
        <v>0</v>
      </c>
    </row>
    <row r="38" spans="1:7">
      <c r="A38" s="4"/>
      <c r="B38" s="5"/>
      <c r="C38" s="9" t="s">
        <v>43</v>
      </c>
      <c r="D38" s="7"/>
      <c r="E38" s="10"/>
      <c r="F38" s="102"/>
      <c r="G38" s="53">
        <f t="shared" si="0"/>
        <v>0</v>
      </c>
    </row>
    <row r="39" spans="1:7">
      <c r="A39" s="4"/>
      <c r="B39" s="5"/>
      <c r="C39" s="9" t="s">
        <v>44</v>
      </c>
      <c r="D39" s="7"/>
      <c r="E39" s="10"/>
      <c r="F39" s="102"/>
      <c r="G39" s="53">
        <f t="shared" si="0"/>
        <v>0</v>
      </c>
    </row>
    <row r="40" spans="1:7">
      <c r="A40" s="4"/>
      <c r="B40" s="5"/>
      <c r="C40" s="9" t="s">
        <v>45</v>
      </c>
      <c r="D40" s="7"/>
      <c r="E40" s="10"/>
      <c r="F40" s="102"/>
      <c r="G40" s="53">
        <f t="shared" si="0"/>
        <v>0</v>
      </c>
    </row>
    <row r="41" spans="1:7">
      <c r="A41" s="4"/>
      <c r="B41" s="5"/>
      <c r="C41" s="9" t="s">
        <v>46</v>
      </c>
      <c r="D41" s="7"/>
      <c r="E41" s="10"/>
      <c r="F41" s="102"/>
      <c r="G41" s="53">
        <f t="shared" si="0"/>
        <v>0</v>
      </c>
    </row>
    <row r="42" spans="1:7" ht="15.75" thickBot="1">
      <c r="A42" s="30"/>
      <c r="B42" s="31"/>
      <c r="C42" s="32" t="s">
        <v>47</v>
      </c>
      <c r="D42" s="33"/>
      <c r="E42" s="34"/>
      <c r="F42" s="101"/>
      <c r="G42" s="54">
        <f t="shared" si="0"/>
        <v>0</v>
      </c>
    </row>
    <row r="43" spans="1:7" ht="18.95" customHeight="1" thickBot="1">
      <c r="A43" s="282" t="s">
        <v>48</v>
      </c>
      <c r="B43" s="283"/>
      <c r="C43" s="284"/>
      <c r="D43" s="38"/>
      <c r="E43" s="39"/>
      <c r="F43" s="100"/>
      <c r="G43" s="55"/>
    </row>
    <row r="44" spans="1:7" s="2" customFormat="1" ht="14.45" customHeight="1">
      <c r="A44" s="40">
        <v>1</v>
      </c>
      <c r="B44" s="254" t="s">
        <v>49</v>
      </c>
      <c r="C44" s="255"/>
      <c r="D44" s="41"/>
      <c r="E44" s="42"/>
      <c r="F44" s="99"/>
      <c r="G44" s="56">
        <f t="shared" si="0"/>
        <v>0</v>
      </c>
    </row>
    <row r="45" spans="1:7" s="2" customFormat="1">
      <c r="A45" s="35"/>
      <c r="B45" s="12">
        <f>A44+0.01</f>
        <v>1.01</v>
      </c>
      <c r="C45" s="6" t="s">
        <v>50</v>
      </c>
      <c r="D45" s="8"/>
      <c r="E45" s="10"/>
      <c r="F45" s="102"/>
      <c r="G45" s="57">
        <f t="shared" si="0"/>
        <v>0</v>
      </c>
    </row>
    <row r="46" spans="1:7" s="2" customFormat="1" ht="30">
      <c r="A46" s="35"/>
      <c r="B46" s="12"/>
      <c r="C46" s="9" t="s">
        <v>51</v>
      </c>
      <c r="D46" s="8"/>
      <c r="E46" s="10"/>
      <c r="F46" s="102"/>
      <c r="G46" s="57">
        <f t="shared" si="0"/>
        <v>0</v>
      </c>
    </row>
    <row r="47" spans="1:7" s="2" customFormat="1">
      <c r="A47" s="35"/>
      <c r="B47" s="5"/>
      <c r="C47" s="9" t="s">
        <v>52</v>
      </c>
      <c r="D47" s="8" t="s">
        <v>53</v>
      </c>
      <c r="E47" s="10">
        <v>55</v>
      </c>
      <c r="F47" s="102"/>
      <c r="G47" s="57">
        <f t="shared" si="0"/>
        <v>0</v>
      </c>
    </row>
    <row r="48" spans="1:7" s="2" customFormat="1">
      <c r="A48" s="35"/>
      <c r="B48" s="5"/>
      <c r="C48" s="9" t="s">
        <v>54</v>
      </c>
      <c r="D48" s="8" t="s">
        <v>53</v>
      </c>
      <c r="E48" s="10">
        <v>25</v>
      </c>
      <c r="F48" s="102"/>
      <c r="G48" s="57">
        <f t="shared" si="0"/>
        <v>0</v>
      </c>
    </row>
    <row r="49" spans="1:7" s="2" customFormat="1">
      <c r="A49" s="35"/>
      <c r="B49" s="5"/>
      <c r="C49" s="9" t="s">
        <v>55</v>
      </c>
      <c r="D49" s="8" t="s">
        <v>53</v>
      </c>
      <c r="E49" s="10">
        <v>30</v>
      </c>
      <c r="F49" s="102"/>
      <c r="G49" s="57">
        <f t="shared" si="0"/>
        <v>0</v>
      </c>
    </row>
    <row r="50" spans="1:7">
      <c r="A50" s="35"/>
      <c r="B50" s="12">
        <f>B45+0.01</f>
        <v>1.02</v>
      </c>
      <c r="C50" s="11" t="s">
        <v>56</v>
      </c>
      <c r="D50" s="8"/>
      <c r="E50" s="10"/>
      <c r="F50" s="102"/>
      <c r="G50" s="57"/>
    </row>
    <row r="51" spans="1:7" ht="135">
      <c r="A51" s="35"/>
      <c r="B51" s="5"/>
      <c r="C51" s="13" t="s">
        <v>57</v>
      </c>
      <c r="D51" s="8" t="s">
        <v>53</v>
      </c>
      <c r="E51" s="10">
        <v>160</v>
      </c>
      <c r="F51" s="102"/>
      <c r="G51" s="57">
        <f t="shared" si="0"/>
        <v>0</v>
      </c>
    </row>
    <row r="52" spans="1:7">
      <c r="A52" s="35"/>
      <c r="B52" s="12">
        <f>B50+0.01</f>
        <v>1.03</v>
      </c>
      <c r="C52" s="11" t="s">
        <v>58</v>
      </c>
      <c r="D52" s="8"/>
      <c r="E52" s="10"/>
      <c r="F52" s="102"/>
      <c r="G52" s="57"/>
    </row>
    <row r="53" spans="1:7" ht="135">
      <c r="A53" s="35"/>
      <c r="B53" s="5"/>
      <c r="C53" s="13" t="s">
        <v>59</v>
      </c>
      <c r="D53" s="8" t="s">
        <v>53</v>
      </c>
      <c r="E53" s="10" t="s">
        <v>60</v>
      </c>
      <c r="F53" s="102"/>
      <c r="G53" s="57">
        <f t="shared" si="0"/>
        <v>0</v>
      </c>
    </row>
    <row r="54" spans="1:7">
      <c r="A54" s="35"/>
      <c r="B54" s="12">
        <f>B52+0.01</f>
        <v>1.04</v>
      </c>
      <c r="C54" s="11" t="s">
        <v>61</v>
      </c>
      <c r="D54" s="8"/>
      <c r="E54" s="10"/>
      <c r="F54" s="102"/>
      <c r="G54" s="57"/>
    </row>
    <row r="55" spans="1:7" ht="60">
      <c r="A55" s="35"/>
      <c r="B55" s="5"/>
      <c r="C55" s="14" t="s">
        <v>62</v>
      </c>
      <c r="D55" s="8" t="s">
        <v>53</v>
      </c>
      <c r="E55" s="10">
        <v>55</v>
      </c>
      <c r="F55" s="102"/>
      <c r="G55" s="57">
        <f t="shared" si="0"/>
        <v>0</v>
      </c>
    </row>
    <row r="56" spans="1:7">
      <c r="A56" s="35"/>
      <c r="B56" s="12">
        <f>B54+0.01</f>
        <v>1.05</v>
      </c>
      <c r="C56" s="11" t="s">
        <v>63</v>
      </c>
      <c r="D56" s="8"/>
      <c r="E56" s="10"/>
      <c r="F56" s="102"/>
      <c r="G56" s="57"/>
    </row>
    <row r="57" spans="1:7" ht="60">
      <c r="A57" s="35"/>
      <c r="B57" s="12"/>
      <c r="C57" s="14" t="s">
        <v>64</v>
      </c>
      <c r="D57" s="8" t="s">
        <v>53</v>
      </c>
      <c r="E57" s="10">
        <v>165</v>
      </c>
      <c r="F57" s="102"/>
      <c r="G57" s="57">
        <f t="shared" si="0"/>
        <v>0</v>
      </c>
    </row>
    <row r="58" spans="1:7">
      <c r="A58" s="35"/>
      <c r="B58" s="12">
        <f>B56+0.01</f>
        <v>1.06</v>
      </c>
      <c r="C58" s="11" t="s">
        <v>65</v>
      </c>
      <c r="D58" s="8"/>
      <c r="E58" s="10"/>
      <c r="F58" s="102"/>
      <c r="G58" s="57"/>
    </row>
    <row r="59" spans="1:7" ht="60">
      <c r="A59" s="35"/>
      <c r="B59" s="5"/>
      <c r="C59" s="14" t="s">
        <v>66</v>
      </c>
      <c r="D59" s="8" t="s">
        <v>53</v>
      </c>
      <c r="E59" s="10">
        <v>6</v>
      </c>
      <c r="F59" s="102"/>
      <c r="G59" s="57">
        <f t="shared" si="0"/>
        <v>0</v>
      </c>
    </row>
    <row r="60" spans="1:7">
      <c r="A60" s="35"/>
      <c r="B60" s="12">
        <f>B58+0.01</f>
        <v>1.07</v>
      </c>
      <c r="C60" s="11" t="s">
        <v>67</v>
      </c>
      <c r="D60" s="8"/>
      <c r="E60" s="10"/>
      <c r="F60" s="102"/>
      <c r="G60" s="57">
        <f t="shared" si="0"/>
        <v>0</v>
      </c>
    </row>
    <row r="61" spans="1:7" ht="60">
      <c r="A61" s="35"/>
      <c r="B61" s="5"/>
      <c r="C61" s="14" t="s">
        <v>68</v>
      </c>
      <c r="D61" s="8" t="s">
        <v>53</v>
      </c>
      <c r="E61" s="10" t="s">
        <v>60</v>
      </c>
      <c r="F61" s="102"/>
      <c r="G61" s="57">
        <f t="shared" si="0"/>
        <v>0</v>
      </c>
    </row>
    <row r="62" spans="1:7">
      <c r="A62" s="35"/>
      <c r="B62" s="12">
        <f>B60+0.01</f>
        <v>1.08</v>
      </c>
      <c r="C62" s="11" t="s">
        <v>69</v>
      </c>
      <c r="D62" s="8"/>
      <c r="E62" s="10"/>
      <c r="F62" s="102"/>
      <c r="G62" s="57">
        <f t="shared" si="0"/>
        <v>0</v>
      </c>
    </row>
    <row r="63" spans="1:7" ht="45">
      <c r="A63" s="35"/>
      <c r="B63" s="5"/>
      <c r="C63" s="15" t="s">
        <v>70</v>
      </c>
      <c r="D63" s="8" t="s">
        <v>53</v>
      </c>
      <c r="E63" s="10">
        <v>380</v>
      </c>
      <c r="F63" s="102"/>
      <c r="G63" s="57">
        <f t="shared" si="0"/>
        <v>0</v>
      </c>
    </row>
    <row r="64" spans="1:7" ht="15" customHeight="1" thickBot="1">
      <c r="A64" s="47">
        <v>1</v>
      </c>
      <c r="B64" s="265" t="s">
        <v>71</v>
      </c>
      <c r="C64" s="266"/>
      <c r="D64" s="36"/>
      <c r="E64" s="37"/>
      <c r="F64" s="98"/>
      <c r="G64" s="58">
        <f>SUM(G44:G63)</f>
        <v>0</v>
      </c>
    </row>
    <row r="65" spans="1:7" ht="14.45" customHeight="1">
      <c r="A65" s="40">
        <f>A44+1</f>
        <v>2</v>
      </c>
      <c r="B65" s="254" t="s">
        <v>72</v>
      </c>
      <c r="C65" s="255"/>
      <c r="D65" s="41"/>
      <c r="E65" s="42"/>
      <c r="F65" s="99"/>
      <c r="G65" s="56">
        <f t="shared" si="0"/>
        <v>0</v>
      </c>
    </row>
    <row r="66" spans="1:7" ht="150">
      <c r="A66" s="46"/>
      <c r="B66" s="12"/>
      <c r="C66" s="16" t="s">
        <v>73</v>
      </c>
      <c r="D66" s="7"/>
      <c r="E66" s="10"/>
      <c r="F66" s="102"/>
      <c r="G66" s="57">
        <f t="shared" si="0"/>
        <v>0</v>
      </c>
    </row>
    <row r="67" spans="1:7">
      <c r="A67" s="46"/>
      <c r="B67" s="12"/>
      <c r="C67" s="16" t="s">
        <v>74</v>
      </c>
      <c r="D67" s="7"/>
      <c r="E67" s="10"/>
      <c r="F67" s="102"/>
      <c r="G67" s="57">
        <f t="shared" si="0"/>
        <v>0</v>
      </c>
    </row>
    <row r="68" spans="1:7">
      <c r="A68" s="46"/>
      <c r="B68" s="12"/>
      <c r="C68" s="16" t="s">
        <v>75</v>
      </c>
      <c r="D68" s="7"/>
      <c r="E68" s="10"/>
      <c r="F68" s="102"/>
      <c r="G68" s="57">
        <f t="shared" si="0"/>
        <v>0</v>
      </c>
    </row>
    <row r="69" spans="1:7">
      <c r="A69" s="46"/>
      <c r="B69" s="12"/>
      <c r="C69" s="16" t="s">
        <v>76</v>
      </c>
      <c r="D69" s="7"/>
      <c r="E69" s="10"/>
      <c r="F69" s="102"/>
      <c r="G69" s="57">
        <f t="shared" si="0"/>
        <v>0</v>
      </c>
    </row>
    <row r="70" spans="1:7">
      <c r="A70" s="46"/>
      <c r="B70" s="12"/>
      <c r="C70" s="16" t="s">
        <v>77</v>
      </c>
      <c r="D70" s="7"/>
      <c r="E70" s="10"/>
      <c r="F70" s="102"/>
      <c r="G70" s="57">
        <f t="shared" si="0"/>
        <v>0</v>
      </c>
    </row>
    <row r="71" spans="1:7" ht="30">
      <c r="A71" s="46"/>
      <c r="B71" s="12"/>
      <c r="C71" s="16" t="s">
        <v>78</v>
      </c>
      <c r="D71" s="7"/>
      <c r="E71" s="10"/>
      <c r="F71" s="102"/>
      <c r="G71" s="57">
        <f t="shared" si="0"/>
        <v>0</v>
      </c>
    </row>
    <row r="72" spans="1:7">
      <c r="A72" s="46"/>
      <c r="B72" s="12"/>
      <c r="C72" s="16" t="s">
        <v>79</v>
      </c>
      <c r="D72" s="7"/>
      <c r="E72" s="10"/>
      <c r="F72" s="102"/>
      <c r="G72" s="57">
        <f t="shared" si="0"/>
        <v>0</v>
      </c>
    </row>
    <row r="73" spans="1:7">
      <c r="A73" s="46"/>
      <c r="B73" s="12"/>
      <c r="C73" s="11"/>
      <c r="D73" s="7"/>
      <c r="E73" s="10"/>
      <c r="F73" s="102"/>
      <c r="G73" s="57">
        <f t="shared" ref="G73:G144" si="1">IF(E73="QRO",F73*0, F73*E73)</f>
        <v>0</v>
      </c>
    </row>
    <row r="74" spans="1:7" ht="45">
      <c r="A74" s="46"/>
      <c r="B74" s="12">
        <f>A65+0.01</f>
        <v>2.0099999999999998</v>
      </c>
      <c r="C74" s="11" t="s">
        <v>80</v>
      </c>
      <c r="D74" s="8" t="s">
        <v>53</v>
      </c>
      <c r="E74" s="10">
        <v>15</v>
      </c>
      <c r="F74" s="102"/>
      <c r="G74" s="57">
        <f t="shared" si="1"/>
        <v>0</v>
      </c>
    </row>
    <row r="75" spans="1:7">
      <c r="A75" s="46"/>
      <c r="B75" s="12"/>
      <c r="C75" s="11" t="s">
        <v>81</v>
      </c>
      <c r="D75" s="7"/>
      <c r="E75" s="10"/>
      <c r="F75" s="102"/>
      <c r="G75" s="57">
        <f t="shared" si="1"/>
        <v>0</v>
      </c>
    </row>
    <row r="76" spans="1:7" ht="75">
      <c r="A76" s="46"/>
      <c r="B76" s="12"/>
      <c r="C76" s="16" t="s">
        <v>82</v>
      </c>
      <c r="D76" s="7"/>
      <c r="E76" s="10"/>
      <c r="F76" s="102"/>
      <c r="G76" s="57"/>
    </row>
    <row r="77" spans="1:7" ht="30">
      <c r="A77" s="46"/>
      <c r="B77" s="12"/>
      <c r="C77" s="16" t="s">
        <v>83</v>
      </c>
      <c r="D77" s="7"/>
      <c r="E77" s="10"/>
      <c r="F77" s="102"/>
      <c r="G77" s="57">
        <f t="shared" si="1"/>
        <v>0</v>
      </c>
    </row>
    <row r="78" spans="1:7" ht="30">
      <c r="A78" s="35"/>
      <c r="B78" s="5"/>
      <c r="C78" s="16" t="s">
        <v>84</v>
      </c>
      <c r="D78" s="7"/>
      <c r="E78" s="10"/>
      <c r="F78" s="102"/>
      <c r="G78" s="57">
        <f t="shared" si="1"/>
        <v>0</v>
      </c>
    </row>
    <row r="79" spans="1:7">
      <c r="A79" s="35"/>
      <c r="B79" s="12"/>
      <c r="C79" s="11" t="s">
        <v>85</v>
      </c>
      <c r="D79" s="8"/>
      <c r="E79" s="10"/>
      <c r="F79" s="102"/>
      <c r="G79" s="57">
        <f t="shared" si="1"/>
        <v>0</v>
      </c>
    </row>
    <row r="80" spans="1:7" ht="105">
      <c r="A80" s="35"/>
      <c r="B80" s="12"/>
      <c r="C80" s="16" t="s">
        <v>86</v>
      </c>
      <c r="D80" s="8"/>
      <c r="E80" s="10"/>
      <c r="F80" s="102"/>
      <c r="G80" s="57">
        <f t="shared" si="1"/>
        <v>0</v>
      </c>
    </row>
    <row r="81" spans="1:7">
      <c r="A81" s="35"/>
      <c r="B81" s="12"/>
      <c r="C81" s="11" t="s">
        <v>87</v>
      </c>
      <c r="D81" s="8"/>
      <c r="E81" s="10"/>
      <c r="F81" s="102"/>
      <c r="G81" s="57">
        <f t="shared" si="1"/>
        <v>0</v>
      </c>
    </row>
    <row r="82" spans="1:7" ht="90">
      <c r="A82" s="35"/>
      <c r="B82" s="12"/>
      <c r="C82" s="16" t="s">
        <v>88</v>
      </c>
      <c r="D82" s="8"/>
      <c r="E82" s="10"/>
      <c r="F82" s="102"/>
      <c r="G82" s="57">
        <f t="shared" si="1"/>
        <v>0</v>
      </c>
    </row>
    <row r="83" spans="1:7">
      <c r="A83" s="35"/>
      <c r="B83" s="12"/>
      <c r="C83" s="11" t="s">
        <v>89</v>
      </c>
      <c r="D83" s="8"/>
      <c r="E83" s="10"/>
      <c r="F83" s="102"/>
      <c r="G83" s="57">
        <f t="shared" si="1"/>
        <v>0</v>
      </c>
    </row>
    <row r="84" spans="1:7" ht="30">
      <c r="A84" s="35"/>
      <c r="B84" s="12"/>
      <c r="C84" s="16" t="s">
        <v>90</v>
      </c>
      <c r="D84" s="8"/>
      <c r="E84" s="10"/>
      <c r="F84" s="102"/>
      <c r="G84" s="57">
        <f t="shared" si="1"/>
        <v>0</v>
      </c>
    </row>
    <row r="85" spans="1:7" ht="30">
      <c r="A85" s="35"/>
      <c r="B85" s="12"/>
      <c r="C85" s="16" t="s">
        <v>91</v>
      </c>
      <c r="D85" s="8"/>
      <c r="E85" s="10"/>
      <c r="F85" s="102"/>
      <c r="G85" s="57">
        <f t="shared" si="1"/>
        <v>0</v>
      </c>
    </row>
    <row r="86" spans="1:7" ht="30">
      <c r="A86" s="35"/>
      <c r="B86" s="12"/>
      <c r="C86" s="16" t="s">
        <v>92</v>
      </c>
      <c r="D86" s="8"/>
      <c r="E86" s="10"/>
      <c r="F86" s="102"/>
      <c r="G86" s="57">
        <f t="shared" si="1"/>
        <v>0</v>
      </c>
    </row>
    <row r="87" spans="1:7">
      <c r="A87" s="35"/>
      <c r="B87" s="12"/>
      <c r="C87" s="16" t="s">
        <v>93</v>
      </c>
      <c r="D87" s="8"/>
      <c r="E87" s="10"/>
      <c r="F87" s="102"/>
      <c r="G87" s="57">
        <f t="shared" si="1"/>
        <v>0</v>
      </c>
    </row>
    <row r="88" spans="1:7" ht="45">
      <c r="A88" s="35"/>
      <c r="B88" s="12"/>
      <c r="C88" s="16" t="s">
        <v>94</v>
      </c>
      <c r="D88" s="8"/>
      <c r="E88" s="10"/>
      <c r="F88" s="102"/>
      <c r="G88" s="57">
        <f t="shared" si="1"/>
        <v>0</v>
      </c>
    </row>
    <row r="89" spans="1:7" ht="150">
      <c r="A89" s="35"/>
      <c r="B89" s="12">
        <f>B74+0.01</f>
        <v>2.0199999999999996</v>
      </c>
      <c r="C89" s="11" t="s">
        <v>95</v>
      </c>
      <c r="D89" s="8" t="s">
        <v>53</v>
      </c>
      <c r="E89" s="10">
        <v>5</v>
      </c>
      <c r="F89" s="102"/>
      <c r="G89" s="57">
        <f t="shared" si="1"/>
        <v>0</v>
      </c>
    </row>
    <row r="90" spans="1:7" ht="159" customHeight="1">
      <c r="A90" s="35"/>
      <c r="B90" s="12"/>
      <c r="C90" s="11"/>
      <c r="D90" s="8"/>
      <c r="E90" s="10"/>
      <c r="F90" s="102"/>
      <c r="G90" s="57">
        <f t="shared" si="1"/>
        <v>0</v>
      </c>
    </row>
    <row r="91" spans="1:7" ht="150">
      <c r="A91" s="35"/>
      <c r="B91" s="12">
        <f>B89+0.01</f>
        <v>2.0299999999999994</v>
      </c>
      <c r="C91" s="11" t="s">
        <v>96</v>
      </c>
      <c r="D91" s="8" t="s">
        <v>53</v>
      </c>
      <c r="E91" s="10">
        <v>15</v>
      </c>
      <c r="F91" s="102"/>
      <c r="G91" s="57">
        <f t="shared" ref="G91" si="2">IF(E91="QRO",F91*0, F91*E91)</f>
        <v>0</v>
      </c>
    </row>
    <row r="92" spans="1:7">
      <c r="A92" s="35"/>
      <c r="B92" s="12">
        <f>B91+0.01</f>
        <v>2.0399999999999991</v>
      </c>
      <c r="C92" s="11" t="s">
        <v>97</v>
      </c>
      <c r="D92" s="8" t="s">
        <v>98</v>
      </c>
      <c r="E92" s="10">
        <v>3</v>
      </c>
      <c r="F92" s="102"/>
      <c r="G92" s="57">
        <f>F92*E92</f>
        <v>0</v>
      </c>
    </row>
    <row r="93" spans="1:7">
      <c r="A93" s="35"/>
      <c r="B93" s="12">
        <f>B92+0.01</f>
        <v>2.0499999999999989</v>
      </c>
      <c r="C93" s="11" t="s">
        <v>99</v>
      </c>
      <c r="D93" s="8"/>
      <c r="E93" s="10"/>
      <c r="F93" s="102"/>
      <c r="G93" s="57">
        <f t="shared" si="1"/>
        <v>0</v>
      </c>
    </row>
    <row r="94" spans="1:7" ht="60">
      <c r="A94" s="35"/>
      <c r="B94" s="12"/>
      <c r="C94" s="16" t="s">
        <v>100</v>
      </c>
      <c r="D94" s="8" t="s">
        <v>101</v>
      </c>
      <c r="E94" s="10" t="s">
        <v>60</v>
      </c>
      <c r="F94" s="102"/>
      <c r="G94" s="57">
        <f t="shared" si="1"/>
        <v>0</v>
      </c>
    </row>
    <row r="95" spans="1:7">
      <c r="A95" s="35"/>
      <c r="B95" s="12">
        <f>B93+0.01</f>
        <v>2.0599999999999987</v>
      </c>
      <c r="C95" s="11" t="s">
        <v>102</v>
      </c>
      <c r="D95" s="8"/>
      <c r="E95" s="10"/>
      <c r="F95" s="102"/>
      <c r="G95" s="57">
        <f t="shared" si="1"/>
        <v>0</v>
      </c>
    </row>
    <row r="96" spans="1:7" ht="45">
      <c r="A96" s="35"/>
      <c r="B96" s="12"/>
      <c r="C96" s="16" t="s">
        <v>103</v>
      </c>
      <c r="D96" s="8" t="s">
        <v>101</v>
      </c>
      <c r="E96" s="10" t="s">
        <v>60</v>
      </c>
      <c r="F96" s="102"/>
      <c r="G96" s="57">
        <f t="shared" si="1"/>
        <v>0</v>
      </c>
    </row>
    <row r="97" spans="1:7" ht="15" customHeight="1" thickBot="1">
      <c r="A97" s="48">
        <v>2</v>
      </c>
      <c r="B97" s="263" t="s">
        <v>104</v>
      </c>
      <c r="C97" s="264"/>
      <c r="D97" s="36"/>
      <c r="E97" s="90"/>
      <c r="F97" s="98"/>
      <c r="G97" s="58">
        <f>SUM(G65:G96)</f>
        <v>0</v>
      </c>
    </row>
    <row r="98" spans="1:7" ht="14.45" customHeight="1">
      <c r="A98" s="40">
        <f>A65+1</f>
        <v>3</v>
      </c>
      <c r="B98" s="254" t="s">
        <v>105</v>
      </c>
      <c r="C98" s="255"/>
      <c r="D98" s="41"/>
      <c r="E98" s="91"/>
      <c r="F98" s="99"/>
      <c r="G98" s="56"/>
    </row>
    <row r="99" spans="1:7">
      <c r="A99" s="35"/>
      <c r="B99" s="12"/>
      <c r="C99" s="11"/>
      <c r="D99" s="8"/>
      <c r="E99" s="92"/>
      <c r="F99" s="102"/>
      <c r="G99" s="57">
        <f t="shared" si="1"/>
        <v>0</v>
      </c>
    </row>
    <row r="100" spans="1:7">
      <c r="A100" s="35"/>
      <c r="B100" s="12">
        <f>A98+0.01</f>
        <v>3.01</v>
      </c>
      <c r="C100" s="11" t="s">
        <v>106</v>
      </c>
      <c r="D100" s="8"/>
      <c r="E100" s="92"/>
      <c r="F100" s="102"/>
      <c r="G100" s="57">
        <f t="shared" si="1"/>
        <v>0</v>
      </c>
    </row>
    <row r="101" spans="1:7" ht="43.5">
      <c r="A101" s="35"/>
      <c r="B101" s="12"/>
      <c r="C101" s="16" t="s">
        <v>107</v>
      </c>
      <c r="D101" s="8" t="s">
        <v>53</v>
      </c>
      <c r="E101" s="10" t="s">
        <v>60</v>
      </c>
      <c r="F101" s="102"/>
      <c r="G101" s="57">
        <f t="shared" si="1"/>
        <v>0</v>
      </c>
    </row>
    <row r="102" spans="1:7">
      <c r="A102" s="35"/>
      <c r="B102" s="12">
        <f>B100+0.01</f>
        <v>3.0199999999999996</v>
      </c>
      <c r="C102" s="11" t="s">
        <v>108</v>
      </c>
      <c r="D102" s="8"/>
      <c r="E102" s="92"/>
      <c r="F102" s="102"/>
      <c r="G102" s="57">
        <f t="shared" si="1"/>
        <v>0</v>
      </c>
    </row>
    <row r="103" spans="1:7" ht="57.75">
      <c r="A103" s="35"/>
      <c r="B103" s="12"/>
      <c r="C103" s="16" t="s">
        <v>109</v>
      </c>
      <c r="D103" s="8" t="s">
        <v>53</v>
      </c>
      <c r="E103" s="10">
        <v>10</v>
      </c>
      <c r="F103" s="102"/>
      <c r="G103" s="57">
        <f t="shared" si="1"/>
        <v>0</v>
      </c>
    </row>
    <row r="104" spans="1:7">
      <c r="A104" s="35"/>
      <c r="B104" s="12"/>
      <c r="C104" s="11" t="s">
        <v>89</v>
      </c>
      <c r="D104" s="8"/>
      <c r="E104" s="10"/>
      <c r="F104" s="102"/>
      <c r="G104" s="57">
        <f t="shared" si="1"/>
        <v>0</v>
      </c>
    </row>
    <row r="105" spans="1:7" ht="30">
      <c r="A105" s="35"/>
      <c r="B105" s="12"/>
      <c r="C105" s="16" t="s">
        <v>110</v>
      </c>
      <c r="D105" s="8"/>
      <c r="E105" s="10"/>
      <c r="F105" s="102"/>
      <c r="G105" s="57">
        <f t="shared" si="1"/>
        <v>0</v>
      </c>
    </row>
    <row r="106" spans="1:7" ht="30">
      <c r="A106" s="35"/>
      <c r="B106" s="12"/>
      <c r="C106" s="16" t="s">
        <v>111</v>
      </c>
      <c r="D106" s="8"/>
      <c r="E106" s="10"/>
      <c r="F106" s="102"/>
      <c r="G106" s="57">
        <f t="shared" si="1"/>
        <v>0</v>
      </c>
    </row>
    <row r="107" spans="1:7" ht="30">
      <c r="A107" s="35"/>
      <c r="B107" s="12"/>
      <c r="C107" s="16" t="s">
        <v>112</v>
      </c>
      <c r="D107" s="8"/>
      <c r="E107" s="10"/>
      <c r="F107" s="102"/>
      <c r="G107" s="57">
        <f t="shared" si="1"/>
        <v>0</v>
      </c>
    </row>
    <row r="108" spans="1:7" ht="42" customHeight="1">
      <c r="A108" s="35"/>
      <c r="B108" s="12"/>
      <c r="C108" s="16" t="s">
        <v>113</v>
      </c>
      <c r="D108" s="8"/>
      <c r="E108" s="10"/>
      <c r="F108" s="102"/>
      <c r="G108" s="57"/>
    </row>
    <row r="109" spans="1:7">
      <c r="A109" s="35"/>
      <c r="B109" s="12" t="s">
        <v>114</v>
      </c>
      <c r="C109" s="11" t="s">
        <v>115</v>
      </c>
      <c r="D109" s="8"/>
      <c r="E109" s="10"/>
      <c r="F109" s="102"/>
      <c r="G109" s="57">
        <f t="shared" si="1"/>
        <v>0</v>
      </c>
    </row>
    <row r="110" spans="1:7" ht="60">
      <c r="A110" s="35"/>
      <c r="B110" s="12"/>
      <c r="C110" s="16" t="s">
        <v>116</v>
      </c>
      <c r="D110" s="8" t="s">
        <v>53</v>
      </c>
      <c r="E110" s="10">
        <v>260</v>
      </c>
      <c r="F110" s="102"/>
      <c r="G110" s="57">
        <f t="shared" si="1"/>
        <v>0</v>
      </c>
    </row>
    <row r="111" spans="1:7">
      <c r="A111" s="35"/>
      <c r="B111" s="12"/>
      <c r="C111" s="11" t="s">
        <v>89</v>
      </c>
      <c r="D111" s="8"/>
      <c r="E111" s="10"/>
      <c r="F111" s="102"/>
      <c r="G111" s="57"/>
    </row>
    <row r="112" spans="1:7" ht="30">
      <c r="A112" s="35"/>
      <c r="B112" s="12"/>
      <c r="C112" s="16" t="s">
        <v>110</v>
      </c>
      <c r="D112" s="8"/>
      <c r="E112" s="10"/>
      <c r="F112" s="102"/>
      <c r="G112" s="57">
        <f t="shared" si="1"/>
        <v>0</v>
      </c>
    </row>
    <row r="113" spans="1:7" ht="30">
      <c r="A113" s="35"/>
      <c r="B113" s="12"/>
      <c r="C113" s="16" t="s">
        <v>111</v>
      </c>
      <c r="D113" s="8"/>
      <c r="E113" s="10"/>
      <c r="F113" s="102"/>
      <c r="G113" s="57">
        <f t="shared" si="1"/>
        <v>0</v>
      </c>
    </row>
    <row r="114" spans="1:7" ht="30">
      <c r="A114" s="35"/>
      <c r="B114" s="12"/>
      <c r="C114" s="16" t="s">
        <v>112</v>
      </c>
      <c r="D114" s="8"/>
      <c r="E114" s="10"/>
      <c r="F114" s="102"/>
      <c r="G114" s="57">
        <f t="shared" si="1"/>
        <v>0</v>
      </c>
    </row>
    <row r="115" spans="1:7">
      <c r="A115" s="35"/>
      <c r="B115" s="12">
        <f>B102+0.01</f>
        <v>3.0299999999999994</v>
      </c>
      <c r="C115" s="11" t="s">
        <v>117</v>
      </c>
      <c r="D115" s="8"/>
      <c r="E115" s="10"/>
      <c r="F115" s="102"/>
      <c r="G115" s="57">
        <f t="shared" si="1"/>
        <v>0</v>
      </c>
    </row>
    <row r="116" spans="1:7" ht="57.75">
      <c r="A116" s="35"/>
      <c r="B116" s="12"/>
      <c r="C116" s="16" t="s">
        <v>118</v>
      </c>
      <c r="D116" s="8" t="s">
        <v>53</v>
      </c>
      <c r="E116" s="10">
        <v>120</v>
      </c>
      <c r="F116" s="102"/>
      <c r="G116" s="57">
        <f t="shared" si="1"/>
        <v>0</v>
      </c>
    </row>
    <row r="117" spans="1:7">
      <c r="A117" s="35"/>
      <c r="B117" s="12"/>
      <c r="C117" s="11" t="s">
        <v>89</v>
      </c>
      <c r="D117" s="8"/>
      <c r="E117" s="10"/>
      <c r="F117" s="102"/>
      <c r="G117" s="57">
        <f t="shared" ref="G117:G120" si="3">IF(E117="QRO",F117*0, F117*E117)</f>
        <v>0</v>
      </c>
    </row>
    <row r="118" spans="1:7" ht="30">
      <c r="A118" s="35"/>
      <c r="B118" s="12"/>
      <c r="C118" s="16" t="s">
        <v>121</v>
      </c>
      <c r="D118" s="8"/>
      <c r="E118" s="10"/>
      <c r="F118" s="102"/>
      <c r="G118" s="57">
        <f t="shared" si="3"/>
        <v>0</v>
      </c>
    </row>
    <row r="119" spans="1:7" ht="45">
      <c r="A119" s="35"/>
      <c r="B119" s="12"/>
      <c r="C119" s="16" t="s">
        <v>122</v>
      </c>
      <c r="D119" s="8"/>
      <c r="E119" s="10"/>
      <c r="F119" s="102"/>
      <c r="G119" s="57">
        <f t="shared" si="3"/>
        <v>0</v>
      </c>
    </row>
    <row r="120" spans="1:7" ht="30">
      <c r="A120" s="35"/>
      <c r="B120" s="12"/>
      <c r="C120" s="16" t="s">
        <v>112</v>
      </c>
      <c r="D120" s="8"/>
      <c r="E120" s="10"/>
      <c r="F120" s="102"/>
      <c r="G120" s="57">
        <f t="shared" si="3"/>
        <v>0</v>
      </c>
    </row>
    <row r="121" spans="1:7">
      <c r="A121" s="35"/>
      <c r="B121" s="12">
        <f>B115+0.01</f>
        <v>3.0399999999999991</v>
      </c>
      <c r="C121" s="11" t="s">
        <v>119</v>
      </c>
      <c r="D121" s="8"/>
      <c r="E121" s="10"/>
      <c r="F121" s="102"/>
      <c r="G121" s="57">
        <f t="shared" si="1"/>
        <v>0</v>
      </c>
    </row>
    <row r="122" spans="1:7" ht="57.75">
      <c r="A122" s="35"/>
      <c r="B122" s="12"/>
      <c r="C122" s="16" t="s">
        <v>120</v>
      </c>
      <c r="D122" s="8" t="s">
        <v>53</v>
      </c>
      <c r="E122" s="10">
        <v>80</v>
      </c>
      <c r="F122" s="102"/>
      <c r="G122" s="57">
        <f>IF(E122="QRO",F122*0, F122*E122)</f>
        <v>0</v>
      </c>
    </row>
    <row r="123" spans="1:7">
      <c r="A123" s="35"/>
      <c r="B123" s="12"/>
      <c r="C123" s="11" t="s">
        <v>89</v>
      </c>
      <c r="D123" s="8"/>
      <c r="E123" s="10"/>
      <c r="F123" s="102"/>
      <c r="G123" s="57">
        <f t="shared" si="1"/>
        <v>0</v>
      </c>
    </row>
    <row r="124" spans="1:7" ht="30">
      <c r="A124" s="35"/>
      <c r="B124" s="12"/>
      <c r="C124" s="16" t="s">
        <v>121</v>
      </c>
      <c r="D124" s="8"/>
      <c r="E124" s="10"/>
      <c r="F124" s="102"/>
      <c r="G124" s="57">
        <f t="shared" si="1"/>
        <v>0</v>
      </c>
    </row>
    <row r="125" spans="1:7" ht="45">
      <c r="A125" s="35"/>
      <c r="B125" s="12"/>
      <c r="C125" s="16" t="s">
        <v>122</v>
      </c>
      <c r="D125" s="8"/>
      <c r="E125" s="10"/>
      <c r="F125" s="102"/>
      <c r="G125" s="57">
        <f t="shared" si="1"/>
        <v>0</v>
      </c>
    </row>
    <row r="126" spans="1:7" ht="30">
      <c r="A126" s="35"/>
      <c r="B126" s="12"/>
      <c r="C126" s="16" t="s">
        <v>112</v>
      </c>
      <c r="D126" s="8"/>
      <c r="E126" s="10"/>
      <c r="F126" s="102"/>
      <c r="G126" s="57">
        <f t="shared" si="1"/>
        <v>0</v>
      </c>
    </row>
    <row r="127" spans="1:7">
      <c r="A127" s="35"/>
      <c r="B127" s="12">
        <f>B121+0.01</f>
        <v>3.0499999999999989</v>
      </c>
      <c r="C127" s="11" t="s">
        <v>123</v>
      </c>
      <c r="D127" s="8"/>
      <c r="E127" s="10"/>
      <c r="F127" s="102"/>
      <c r="G127" s="57">
        <f t="shared" si="1"/>
        <v>0</v>
      </c>
    </row>
    <row r="128" spans="1:7" ht="87.75">
      <c r="A128" s="35"/>
      <c r="B128" s="12"/>
      <c r="C128" s="16" t="s">
        <v>124</v>
      </c>
      <c r="D128" s="8" t="s">
        <v>53</v>
      </c>
      <c r="E128" s="10">
        <v>40</v>
      </c>
      <c r="F128" s="102"/>
      <c r="G128" s="57">
        <f t="shared" si="1"/>
        <v>0</v>
      </c>
    </row>
    <row r="129" spans="1:7" ht="119.45" customHeight="1">
      <c r="A129" s="35"/>
      <c r="B129" s="12"/>
      <c r="C129" s="16"/>
      <c r="D129" s="8"/>
      <c r="E129" s="10"/>
      <c r="F129" s="102"/>
      <c r="G129" s="57">
        <f t="shared" si="1"/>
        <v>0</v>
      </c>
    </row>
    <row r="130" spans="1:7">
      <c r="A130" s="35"/>
      <c r="B130" s="12"/>
      <c r="C130" s="16" t="s">
        <v>125</v>
      </c>
      <c r="D130" s="8"/>
      <c r="E130" s="10">
        <v>40</v>
      </c>
      <c r="F130" s="102"/>
      <c r="G130" s="57">
        <f t="shared" si="1"/>
        <v>0</v>
      </c>
    </row>
    <row r="131" spans="1:7">
      <c r="A131" s="35"/>
      <c r="B131" s="12">
        <f>B127+0.01</f>
        <v>3.0599999999999987</v>
      </c>
      <c r="C131" s="11" t="s">
        <v>126</v>
      </c>
      <c r="D131" s="8"/>
      <c r="E131" s="10"/>
      <c r="F131" s="102"/>
      <c r="G131" s="57">
        <f t="shared" si="1"/>
        <v>0</v>
      </c>
    </row>
    <row r="132" spans="1:7" ht="122.45" customHeight="1">
      <c r="A132" s="35"/>
      <c r="B132" s="12"/>
      <c r="C132" s="16" t="s">
        <v>127</v>
      </c>
      <c r="D132" s="8" t="s">
        <v>53</v>
      </c>
      <c r="E132" s="10">
        <v>15</v>
      </c>
      <c r="F132" s="102"/>
      <c r="G132" s="57">
        <f t="shared" si="1"/>
        <v>0</v>
      </c>
    </row>
    <row r="133" spans="1:7">
      <c r="A133" s="35"/>
      <c r="B133" s="12">
        <f>B131+0.01</f>
        <v>3.0699999999999985</v>
      </c>
      <c r="C133" s="11" t="s">
        <v>128</v>
      </c>
      <c r="D133" s="8"/>
      <c r="E133" s="10"/>
      <c r="F133" s="102"/>
      <c r="G133" s="57">
        <f t="shared" si="1"/>
        <v>0</v>
      </c>
    </row>
    <row r="134" spans="1:7" ht="90">
      <c r="A134" s="35"/>
      <c r="B134" s="12"/>
      <c r="C134" s="16" t="s">
        <v>455</v>
      </c>
      <c r="D134" s="8" t="s">
        <v>53</v>
      </c>
      <c r="E134" s="10">
        <v>190</v>
      </c>
      <c r="F134" s="102"/>
      <c r="G134" s="57">
        <f t="shared" si="1"/>
        <v>0</v>
      </c>
    </row>
    <row r="135" spans="1:7">
      <c r="A135" s="35"/>
      <c r="B135" s="12">
        <f>B133+0.01</f>
        <v>3.0799999999999983</v>
      </c>
      <c r="C135" s="11" t="s">
        <v>130</v>
      </c>
      <c r="D135" s="8"/>
      <c r="E135" s="10"/>
      <c r="F135" s="102"/>
      <c r="G135" s="57">
        <f t="shared" si="1"/>
        <v>0</v>
      </c>
    </row>
    <row r="136" spans="1:7" ht="30">
      <c r="A136" s="35"/>
      <c r="B136" s="12"/>
      <c r="C136" s="16" t="s">
        <v>131</v>
      </c>
      <c r="D136" s="8" t="s">
        <v>53</v>
      </c>
      <c r="E136" s="10">
        <v>30</v>
      </c>
      <c r="F136" s="102"/>
      <c r="G136" s="57">
        <f t="shared" si="1"/>
        <v>0</v>
      </c>
    </row>
    <row r="137" spans="1:7">
      <c r="A137" s="35"/>
      <c r="B137" s="12"/>
      <c r="C137" s="11" t="s">
        <v>89</v>
      </c>
      <c r="D137" s="8"/>
      <c r="E137" s="10"/>
      <c r="F137" s="102"/>
      <c r="G137" s="57">
        <f t="shared" si="1"/>
        <v>0</v>
      </c>
    </row>
    <row r="138" spans="1:7" ht="30">
      <c r="A138" s="35"/>
      <c r="B138" s="12"/>
      <c r="C138" s="16" t="s">
        <v>132</v>
      </c>
      <c r="D138" s="8"/>
      <c r="E138" s="10"/>
      <c r="F138" s="102"/>
      <c r="G138" s="57">
        <f t="shared" si="1"/>
        <v>0</v>
      </c>
    </row>
    <row r="139" spans="1:7" ht="30">
      <c r="A139" s="35"/>
      <c r="B139" s="12"/>
      <c r="C139" s="16" t="s">
        <v>111</v>
      </c>
      <c r="D139" s="8"/>
      <c r="E139" s="10"/>
      <c r="F139" s="102"/>
      <c r="G139" s="57">
        <f t="shared" si="1"/>
        <v>0</v>
      </c>
    </row>
    <row r="140" spans="1:7" ht="30">
      <c r="A140" s="35"/>
      <c r="B140" s="12"/>
      <c r="C140" s="16" t="s">
        <v>112</v>
      </c>
      <c r="D140" s="8"/>
      <c r="E140" s="10"/>
      <c r="F140" s="102"/>
      <c r="G140" s="57">
        <f t="shared" si="1"/>
        <v>0</v>
      </c>
    </row>
    <row r="141" spans="1:7" ht="15" customHeight="1" thickBot="1">
      <c r="A141" s="49">
        <v>3</v>
      </c>
      <c r="B141" s="263" t="s">
        <v>133</v>
      </c>
      <c r="C141" s="270"/>
      <c r="D141" s="264"/>
      <c r="E141" s="37"/>
      <c r="F141" s="98"/>
      <c r="G141" s="58">
        <f>SUM(G98:G140)</f>
        <v>0</v>
      </c>
    </row>
    <row r="142" spans="1:7" ht="14.45" customHeight="1">
      <c r="A142" s="40">
        <f>A98+1</f>
        <v>4</v>
      </c>
      <c r="B142" s="254" t="s">
        <v>134</v>
      </c>
      <c r="C142" s="255"/>
      <c r="D142" s="41"/>
      <c r="E142" s="42"/>
      <c r="F142" s="99"/>
      <c r="G142" s="56"/>
    </row>
    <row r="143" spans="1:7" ht="31.5">
      <c r="A143" s="35"/>
      <c r="B143" s="12">
        <f>A142+0.01</f>
        <v>4.01</v>
      </c>
      <c r="C143" s="17" t="s">
        <v>135</v>
      </c>
      <c r="D143" s="8"/>
      <c r="E143" s="10"/>
      <c r="F143" s="102"/>
      <c r="G143" s="57">
        <f t="shared" si="1"/>
        <v>0</v>
      </c>
    </row>
    <row r="144" spans="1:7" ht="90">
      <c r="A144" s="35"/>
      <c r="B144" s="12"/>
      <c r="C144" s="16" t="s">
        <v>136</v>
      </c>
      <c r="D144" s="8" t="s">
        <v>53</v>
      </c>
      <c r="E144" s="10">
        <v>60</v>
      </c>
      <c r="F144" s="102"/>
      <c r="G144" s="57">
        <f t="shared" si="1"/>
        <v>0</v>
      </c>
    </row>
    <row r="145" spans="1:7" ht="89.1" customHeight="1">
      <c r="A145" s="35"/>
      <c r="B145" s="12"/>
      <c r="C145" s="16"/>
      <c r="D145" s="8"/>
      <c r="E145" s="10"/>
      <c r="F145" s="102"/>
      <c r="G145" s="57"/>
    </row>
    <row r="146" spans="1:7">
      <c r="A146" s="35"/>
      <c r="B146" s="12"/>
      <c r="C146" s="16"/>
      <c r="D146" s="8"/>
      <c r="E146" s="10"/>
      <c r="F146" s="102"/>
      <c r="G146" s="57"/>
    </row>
    <row r="147" spans="1:7" ht="31.5">
      <c r="A147" s="35"/>
      <c r="B147" s="12">
        <f>B143+0.01</f>
        <v>4.0199999999999996</v>
      </c>
      <c r="C147" s="17" t="s">
        <v>137</v>
      </c>
      <c r="D147" s="8"/>
      <c r="E147" s="10"/>
      <c r="F147" s="102"/>
      <c r="G147" s="57"/>
    </row>
    <row r="148" spans="1:7" ht="45">
      <c r="A148" s="35"/>
      <c r="B148" s="12"/>
      <c r="C148" s="16" t="s">
        <v>138</v>
      </c>
      <c r="D148" s="8" t="s">
        <v>53</v>
      </c>
      <c r="E148" s="10">
        <v>215</v>
      </c>
      <c r="F148" s="102"/>
      <c r="G148" s="57">
        <f t="shared" ref="G148:G174" si="4">IF(E148="QRO",F148*0, F148*E148)</f>
        <v>0</v>
      </c>
    </row>
    <row r="149" spans="1:7" ht="133.5" customHeight="1">
      <c r="A149" s="35"/>
      <c r="B149" s="12"/>
      <c r="C149" s="16"/>
      <c r="D149" s="8"/>
      <c r="E149" s="10"/>
      <c r="F149" s="102"/>
      <c r="G149" s="57"/>
    </row>
    <row r="150" spans="1:7">
      <c r="A150" s="35"/>
      <c r="B150" s="12"/>
      <c r="C150" s="16"/>
      <c r="D150" s="8"/>
      <c r="E150" s="10"/>
      <c r="F150" s="102"/>
      <c r="G150" s="57"/>
    </row>
    <row r="151" spans="1:7" ht="15" customHeight="1" thickBot="1">
      <c r="A151" s="49">
        <v>4</v>
      </c>
      <c r="B151" s="265" t="s">
        <v>139</v>
      </c>
      <c r="C151" s="266"/>
      <c r="D151" s="36"/>
      <c r="E151" s="37"/>
      <c r="F151" s="98"/>
      <c r="G151" s="58">
        <f>SUM(G142:G150)</f>
        <v>0</v>
      </c>
    </row>
    <row r="152" spans="1:7" ht="14.45" customHeight="1">
      <c r="A152" s="43">
        <f>A142+1</f>
        <v>5</v>
      </c>
      <c r="B152" s="254" t="s">
        <v>140</v>
      </c>
      <c r="C152" s="255"/>
      <c r="D152" s="44"/>
      <c r="E152" s="45"/>
      <c r="F152" s="97"/>
      <c r="G152" s="59"/>
    </row>
    <row r="153" spans="1:7">
      <c r="A153" s="4"/>
      <c r="B153" s="12"/>
      <c r="C153" s="11"/>
      <c r="D153" s="8"/>
      <c r="E153" s="10"/>
      <c r="F153" s="102"/>
      <c r="G153" s="53">
        <f t="shared" si="4"/>
        <v>0</v>
      </c>
    </row>
    <row r="154" spans="1:7">
      <c r="A154" s="4"/>
      <c r="B154" s="12">
        <f>A152+0.01</f>
        <v>5.01</v>
      </c>
      <c r="C154" s="11" t="s">
        <v>141</v>
      </c>
      <c r="D154" s="8"/>
      <c r="E154" s="10"/>
      <c r="F154" s="102"/>
      <c r="G154" s="53"/>
    </row>
    <row r="155" spans="1:7" ht="135">
      <c r="A155" s="4"/>
      <c r="B155" s="12"/>
      <c r="C155" s="16" t="s">
        <v>457</v>
      </c>
      <c r="D155" s="8" t="s">
        <v>53</v>
      </c>
      <c r="E155" s="10">
        <v>96</v>
      </c>
      <c r="F155" s="102"/>
      <c r="G155" s="53">
        <f t="shared" si="4"/>
        <v>0</v>
      </c>
    </row>
    <row r="156" spans="1:7">
      <c r="A156" s="4"/>
      <c r="B156" s="12">
        <f>B154+0.01</f>
        <v>5.0199999999999996</v>
      </c>
      <c r="C156" s="11" t="s">
        <v>143</v>
      </c>
      <c r="D156" s="8"/>
      <c r="E156" s="10"/>
      <c r="F156" s="102"/>
      <c r="G156" s="53">
        <f t="shared" si="4"/>
        <v>0</v>
      </c>
    </row>
    <row r="157" spans="1:7" ht="105">
      <c r="A157" s="4"/>
      <c r="B157" s="12"/>
      <c r="C157" s="16" t="s">
        <v>456</v>
      </c>
      <c r="D157" s="8" t="s">
        <v>53</v>
      </c>
      <c r="E157" s="10">
        <v>35</v>
      </c>
      <c r="F157" s="102"/>
      <c r="G157" s="53">
        <f t="shared" si="4"/>
        <v>0</v>
      </c>
    </row>
    <row r="158" spans="1:7">
      <c r="A158" s="4"/>
      <c r="B158" s="12">
        <f>B156+0.01</f>
        <v>5.0299999999999994</v>
      </c>
      <c r="C158" s="11" t="s">
        <v>145</v>
      </c>
      <c r="D158" s="8"/>
      <c r="E158" s="10"/>
      <c r="F158" s="102"/>
      <c r="G158" s="53">
        <f t="shared" si="4"/>
        <v>0</v>
      </c>
    </row>
    <row r="159" spans="1:7" ht="45">
      <c r="A159" s="4"/>
      <c r="B159" s="12"/>
      <c r="C159" s="16" t="s">
        <v>146</v>
      </c>
      <c r="D159" s="8" t="s">
        <v>147</v>
      </c>
      <c r="E159" s="10">
        <v>30</v>
      </c>
      <c r="F159" s="102"/>
      <c r="G159" s="53">
        <f t="shared" si="4"/>
        <v>0</v>
      </c>
    </row>
    <row r="160" spans="1:7">
      <c r="A160" s="4"/>
      <c r="B160" s="12">
        <f>B158+0.01</f>
        <v>5.0399999999999991</v>
      </c>
      <c r="C160" s="11" t="s">
        <v>148</v>
      </c>
      <c r="D160" s="8"/>
      <c r="E160" s="92"/>
      <c r="F160" s="102"/>
      <c r="G160" s="53">
        <f t="shared" si="4"/>
        <v>0</v>
      </c>
    </row>
    <row r="161" spans="1:7" ht="75">
      <c r="A161" s="4"/>
      <c r="B161" s="12"/>
      <c r="C161" s="16" t="s">
        <v>149</v>
      </c>
      <c r="D161" s="8" t="s">
        <v>101</v>
      </c>
      <c r="E161" s="10" t="s">
        <v>60</v>
      </c>
      <c r="F161" s="102"/>
      <c r="G161" s="53">
        <f t="shared" si="4"/>
        <v>0</v>
      </c>
    </row>
    <row r="162" spans="1:7">
      <c r="A162" s="4"/>
      <c r="B162" s="12">
        <f>B160+0.01</f>
        <v>5.0499999999999989</v>
      </c>
      <c r="C162" s="11" t="s">
        <v>150</v>
      </c>
      <c r="D162" s="8"/>
      <c r="E162" s="10"/>
      <c r="F162" s="102"/>
      <c r="G162" s="53">
        <f t="shared" si="4"/>
        <v>0</v>
      </c>
    </row>
    <row r="163" spans="1:7" ht="45">
      <c r="A163" s="4"/>
      <c r="B163" s="12"/>
      <c r="C163" s="16" t="s">
        <v>151</v>
      </c>
      <c r="D163" s="8"/>
      <c r="E163" s="10"/>
      <c r="F163" s="102"/>
      <c r="G163" s="53">
        <f t="shared" si="4"/>
        <v>0</v>
      </c>
    </row>
    <row r="164" spans="1:7">
      <c r="A164" s="4"/>
      <c r="B164" s="12"/>
      <c r="C164" s="16" t="s">
        <v>459</v>
      </c>
      <c r="D164" s="8" t="s">
        <v>98</v>
      </c>
      <c r="E164" s="10">
        <v>6</v>
      </c>
      <c r="F164" s="102"/>
      <c r="G164" s="53">
        <f t="shared" ref="G164" si="5">IF(E164="QRO",F164*0, F164*E164)</f>
        <v>0</v>
      </c>
    </row>
    <row r="165" spans="1:7">
      <c r="A165" s="30"/>
      <c r="B165" s="252"/>
      <c r="C165" s="253" t="s">
        <v>458</v>
      </c>
      <c r="D165" s="8" t="s">
        <v>98</v>
      </c>
      <c r="E165" s="34">
        <v>20</v>
      </c>
      <c r="F165" s="101"/>
      <c r="G165" s="54"/>
    </row>
    <row r="166" spans="1:7" ht="15" customHeight="1" thickBot="1">
      <c r="A166" s="60">
        <v>5</v>
      </c>
      <c r="B166" s="265" t="s">
        <v>152</v>
      </c>
      <c r="C166" s="271"/>
      <c r="D166" s="266"/>
      <c r="E166" s="61"/>
      <c r="F166" s="96"/>
      <c r="G166" s="62">
        <f>SUM(G152:G163)</f>
        <v>0</v>
      </c>
    </row>
    <row r="167" spans="1:7" ht="14.45" customHeight="1">
      <c r="A167" s="40">
        <f>A152+1</f>
        <v>6</v>
      </c>
      <c r="B167" s="254" t="s">
        <v>153</v>
      </c>
      <c r="C167" s="255"/>
      <c r="D167" s="41"/>
      <c r="E167" s="42"/>
      <c r="F167" s="99"/>
      <c r="G167" s="56"/>
    </row>
    <row r="168" spans="1:7">
      <c r="A168" s="35"/>
      <c r="B168" s="12"/>
      <c r="C168" s="11"/>
      <c r="D168" s="8"/>
      <c r="E168" s="10"/>
      <c r="F168" s="102"/>
      <c r="G168" s="57">
        <f t="shared" si="4"/>
        <v>0</v>
      </c>
    </row>
    <row r="169" spans="1:7">
      <c r="A169" s="35"/>
      <c r="B169" s="12">
        <f>A167+0.01</f>
        <v>6.01</v>
      </c>
      <c r="C169" s="11" t="s">
        <v>154</v>
      </c>
      <c r="D169" s="8"/>
      <c r="E169" s="10"/>
      <c r="F169" s="102"/>
      <c r="G169" s="57">
        <f t="shared" si="4"/>
        <v>0</v>
      </c>
    </row>
    <row r="170" spans="1:7" ht="399" customHeight="1">
      <c r="A170" s="35"/>
      <c r="B170" s="12"/>
      <c r="C170" s="9" t="s">
        <v>155</v>
      </c>
      <c r="D170" s="8" t="s">
        <v>156</v>
      </c>
      <c r="E170" s="10">
        <v>12</v>
      </c>
      <c r="F170" s="102"/>
      <c r="G170" s="57">
        <f>IF(E170="QRO",F170*0, F170*E170)</f>
        <v>0</v>
      </c>
    </row>
    <row r="171" spans="1:7" ht="108" customHeight="1">
      <c r="A171" s="35"/>
      <c r="B171" s="12"/>
      <c r="C171" s="9"/>
      <c r="D171" s="8"/>
      <c r="E171" s="10"/>
      <c r="F171" s="102"/>
      <c r="G171" s="57">
        <f t="shared" si="4"/>
        <v>0</v>
      </c>
    </row>
    <row r="172" spans="1:7">
      <c r="A172" s="35"/>
      <c r="B172" s="12">
        <f>B169+0.01</f>
        <v>6.02</v>
      </c>
      <c r="C172" s="11" t="s">
        <v>157</v>
      </c>
      <c r="D172" s="8"/>
      <c r="E172" s="10"/>
      <c r="F172" s="102"/>
      <c r="G172" s="57">
        <f t="shared" si="4"/>
        <v>0</v>
      </c>
    </row>
    <row r="173" spans="1:7" ht="401.1" customHeight="1">
      <c r="A173" s="35"/>
      <c r="B173" s="12"/>
      <c r="C173" s="9" t="s">
        <v>158</v>
      </c>
      <c r="D173" s="8" t="s">
        <v>156</v>
      </c>
      <c r="E173" s="108">
        <v>60</v>
      </c>
      <c r="F173" s="102"/>
      <c r="G173" s="57">
        <f t="shared" si="4"/>
        <v>0</v>
      </c>
    </row>
    <row r="174" spans="1:7" ht="157.5" customHeight="1">
      <c r="A174" s="35"/>
      <c r="B174" s="12"/>
      <c r="C174" s="9"/>
      <c r="D174" s="8"/>
      <c r="E174" s="10"/>
      <c r="F174" s="102"/>
      <c r="G174" s="57">
        <f t="shared" si="4"/>
        <v>0</v>
      </c>
    </row>
    <row r="175" spans="1:7">
      <c r="A175" s="35"/>
      <c r="B175" s="85">
        <f>B172+0.01</f>
        <v>6.0299999999999994</v>
      </c>
      <c r="C175" s="6" t="s">
        <v>159</v>
      </c>
      <c r="D175" s="8"/>
      <c r="E175" s="10"/>
      <c r="F175" s="102"/>
      <c r="G175" s="57"/>
    </row>
    <row r="176" spans="1:7" ht="120">
      <c r="A176" s="35"/>
      <c r="B176" s="12"/>
      <c r="C176" s="9" t="s">
        <v>435</v>
      </c>
      <c r="D176" s="8"/>
      <c r="E176" s="10"/>
      <c r="F176" s="102"/>
      <c r="G176" s="57"/>
    </row>
    <row r="177" spans="1:7" ht="191.45" customHeight="1">
      <c r="A177" s="35"/>
      <c r="B177" s="12"/>
      <c r="C177" s="9"/>
      <c r="D177" s="8" t="s">
        <v>98</v>
      </c>
      <c r="E177" s="10">
        <v>1</v>
      </c>
      <c r="F177" s="102"/>
      <c r="G177" s="57">
        <f t="shared" ref="G177:G241" si="6">IF(E177="QRO",F177*0, F177*E177)</f>
        <v>0</v>
      </c>
    </row>
    <row r="178" spans="1:7">
      <c r="A178" s="35"/>
      <c r="B178" s="85">
        <f>B175+0.01</f>
        <v>6.0399999999999991</v>
      </c>
      <c r="C178" s="84" t="s">
        <v>160</v>
      </c>
      <c r="D178" s="8"/>
      <c r="E178" s="10"/>
      <c r="F178" s="102"/>
      <c r="G178" s="57"/>
    </row>
    <row r="179" spans="1:7" ht="120">
      <c r="A179" s="35"/>
      <c r="B179" s="85"/>
      <c r="C179" s="86" t="s">
        <v>161</v>
      </c>
      <c r="D179" s="8"/>
      <c r="E179" s="10"/>
      <c r="F179" s="102"/>
      <c r="G179" s="57"/>
    </row>
    <row r="180" spans="1:7" ht="200.1" customHeight="1">
      <c r="A180" s="35"/>
      <c r="B180" s="12"/>
      <c r="C180" s="9"/>
      <c r="D180" s="8" t="s">
        <v>98</v>
      </c>
      <c r="E180" s="87">
        <v>5</v>
      </c>
      <c r="F180" s="102"/>
      <c r="G180" s="57">
        <f t="shared" si="6"/>
        <v>0</v>
      </c>
    </row>
    <row r="181" spans="1:7">
      <c r="A181" s="35"/>
      <c r="B181" s="85">
        <f>B178+0.01</f>
        <v>6.0499999999999989</v>
      </c>
      <c r="C181" s="11" t="s">
        <v>162</v>
      </c>
      <c r="D181" s="8"/>
      <c r="E181" s="10"/>
      <c r="F181" s="102"/>
      <c r="G181" s="57">
        <f t="shared" si="6"/>
        <v>0</v>
      </c>
    </row>
    <row r="182" spans="1:7">
      <c r="A182" s="35"/>
      <c r="B182" s="12"/>
      <c r="C182" s="16" t="s">
        <v>163</v>
      </c>
      <c r="D182" s="8" t="s">
        <v>98</v>
      </c>
      <c r="E182" s="10">
        <v>24</v>
      </c>
      <c r="F182" s="102"/>
      <c r="G182" s="57">
        <f t="shared" si="6"/>
        <v>0</v>
      </c>
    </row>
    <row r="183" spans="1:7" ht="15.75">
      <c r="A183" s="35"/>
      <c r="B183" s="12"/>
      <c r="C183" s="16" t="s">
        <v>164</v>
      </c>
      <c r="D183" s="8"/>
      <c r="E183" s="10"/>
      <c r="F183" s="102"/>
      <c r="G183" s="57">
        <f t="shared" si="6"/>
        <v>0</v>
      </c>
    </row>
    <row r="184" spans="1:7">
      <c r="A184" s="35"/>
      <c r="B184" s="12"/>
      <c r="C184" s="16" t="s">
        <v>165</v>
      </c>
      <c r="D184" s="8"/>
      <c r="E184" s="10"/>
      <c r="F184" s="102"/>
      <c r="G184" s="57">
        <f t="shared" si="6"/>
        <v>0</v>
      </c>
    </row>
    <row r="185" spans="1:7" ht="15.75">
      <c r="A185" s="35"/>
      <c r="B185" s="12"/>
      <c r="C185" s="16" t="s">
        <v>166</v>
      </c>
      <c r="D185" s="8"/>
      <c r="E185" s="10"/>
      <c r="F185" s="102"/>
      <c r="G185" s="57">
        <f t="shared" si="6"/>
        <v>0</v>
      </c>
    </row>
    <row r="186" spans="1:7" ht="30">
      <c r="A186" s="35"/>
      <c r="B186" s="12"/>
      <c r="C186" s="16" t="s">
        <v>167</v>
      </c>
      <c r="D186" s="8"/>
      <c r="E186" s="10"/>
      <c r="F186" s="102"/>
      <c r="G186" s="57">
        <f t="shared" si="6"/>
        <v>0</v>
      </c>
    </row>
    <row r="187" spans="1:7">
      <c r="A187" s="35"/>
      <c r="B187" s="12"/>
      <c r="C187" s="9"/>
      <c r="D187" s="8"/>
      <c r="E187" s="10"/>
      <c r="F187" s="102"/>
      <c r="G187" s="57">
        <f t="shared" si="6"/>
        <v>0</v>
      </c>
    </row>
    <row r="188" spans="1:7" ht="124.5" customHeight="1">
      <c r="A188" s="35"/>
      <c r="B188" s="12"/>
      <c r="C188" s="9"/>
      <c r="D188" s="8"/>
      <c r="E188" s="10"/>
      <c r="F188" s="102"/>
      <c r="G188" s="57">
        <f t="shared" si="6"/>
        <v>0</v>
      </c>
    </row>
    <row r="189" spans="1:7">
      <c r="A189" s="35"/>
      <c r="B189" s="85">
        <f>B181+0.01</f>
        <v>6.0599999999999987</v>
      </c>
      <c r="C189" s="11" t="s">
        <v>168</v>
      </c>
      <c r="D189" s="8"/>
      <c r="E189" s="10"/>
      <c r="F189" s="102"/>
      <c r="G189" s="57">
        <f t="shared" si="6"/>
        <v>0</v>
      </c>
    </row>
    <row r="190" spans="1:7" ht="120">
      <c r="A190" s="35"/>
      <c r="B190" s="12"/>
      <c r="C190" s="9" t="s">
        <v>169</v>
      </c>
      <c r="D190" s="8" t="s">
        <v>98</v>
      </c>
      <c r="E190" s="10">
        <v>15</v>
      </c>
      <c r="F190" s="102"/>
      <c r="G190" s="57">
        <f t="shared" si="6"/>
        <v>0</v>
      </c>
    </row>
    <row r="191" spans="1:7" ht="116.1" customHeight="1">
      <c r="A191" s="35"/>
      <c r="B191" s="12"/>
      <c r="C191" s="9"/>
      <c r="D191" s="8"/>
      <c r="E191" s="10"/>
      <c r="F191" s="102"/>
      <c r="G191" s="57">
        <f t="shared" si="6"/>
        <v>0</v>
      </c>
    </row>
    <row r="192" spans="1:7">
      <c r="A192" s="35"/>
      <c r="B192" s="12"/>
      <c r="C192" s="9"/>
      <c r="D192" s="8"/>
      <c r="E192" s="10"/>
      <c r="F192" s="102"/>
      <c r="G192" s="57">
        <f t="shared" si="6"/>
        <v>0</v>
      </c>
    </row>
    <row r="193" spans="1:7">
      <c r="A193" s="35"/>
      <c r="B193" s="85">
        <f>B189+0.01</f>
        <v>6.0699999999999985</v>
      </c>
      <c r="C193" s="6" t="s">
        <v>170</v>
      </c>
      <c r="D193" s="8"/>
      <c r="E193" s="10">
        <v>0</v>
      </c>
      <c r="F193" s="102"/>
      <c r="G193" s="57"/>
    </row>
    <row r="194" spans="1:7" ht="135">
      <c r="A194" s="35"/>
      <c r="B194" s="12"/>
      <c r="C194" s="9" t="s">
        <v>171</v>
      </c>
      <c r="D194" s="8" t="s">
        <v>156</v>
      </c>
      <c r="E194" s="10">
        <v>5</v>
      </c>
      <c r="F194" s="102"/>
      <c r="G194" s="57">
        <f t="shared" si="6"/>
        <v>0</v>
      </c>
    </row>
    <row r="195" spans="1:7">
      <c r="A195" s="35"/>
      <c r="B195" s="12"/>
      <c r="C195" s="9"/>
      <c r="D195" s="8"/>
      <c r="E195" s="10"/>
      <c r="F195" s="102"/>
      <c r="G195" s="57"/>
    </row>
    <row r="196" spans="1:7">
      <c r="A196" s="35"/>
      <c r="B196" s="12">
        <f>B193+0.01</f>
        <v>6.0799999999999983</v>
      </c>
      <c r="C196" s="6" t="s">
        <v>172</v>
      </c>
      <c r="D196" s="8"/>
      <c r="E196" s="10"/>
      <c r="F196" s="102"/>
      <c r="G196" s="57">
        <f t="shared" si="6"/>
        <v>0</v>
      </c>
    </row>
    <row r="197" spans="1:7" ht="60">
      <c r="A197" s="35"/>
      <c r="B197" s="12"/>
      <c r="C197" s="16" t="s">
        <v>173</v>
      </c>
      <c r="D197" s="8" t="s">
        <v>156</v>
      </c>
      <c r="E197" s="10">
        <v>130</v>
      </c>
      <c r="F197" s="102"/>
      <c r="G197" s="57">
        <f t="shared" si="6"/>
        <v>0</v>
      </c>
    </row>
    <row r="198" spans="1:7">
      <c r="A198" s="35"/>
      <c r="B198" s="12">
        <f>B196+0.01</f>
        <v>6.0899999999999981</v>
      </c>
      <c r="C198" s="6" t="s">
        <v>174</v>
      </c>
      <c r="D198" s="8"/>
      <c r="E198" s="10"/>
      <c r="F198" s="102"/>
      <c r="G198" s="57">
        <f t="shared" si="6"/>
        <v>0</v>
      </c>
    </row>
    <row r="199" spans="1:7" ht="165">
      <c r="A199" s="35"/>
      <c r="B199" s="12"/>
      <c r="C199" s="16" t="s">
        <v>175</v>
      </c>
      <c r="D199" s="8" t="s">
        <v>98</v>
      </c>
      <c r="E199" s="10">
        <v>135</v>
      </c>
      <c r="F199" s="102"/>
      <c r="G199" s="57">
        <f t="shared" si="6"/>
        <v>0</v>
      </c>
    </row>
    <row r="200" spans="1:7">
      <c r="A200" s="35"/>
      <c r="B200" s="12">
        <f>B196+0.01</f>
        <v>6.0899999999999981</v>
      </c>
      <c r="C200" s="6" t="s">
        <v>176</v>
      </c>
      <c r="D200" s="8"/>
      <c r="E200" s="10"/>
      <c r="F200" s="102"/>
      <c r="G200" s="57">
        <f t="shared" si="6"/>
        <v>0</v>
      </c>
    </row>
    <row r="201" spans="1:7" ht="135">
      <c r="A201" s="35"/>
      <c r="B201" s="12"/>
      <c r="C201" s="16" t="s">
        <v>177</v>
      </c>
      <c r="D201" s="8" t="s">
        <v>98</v>
      </c>
      <c r="E201" s="10">
        <v>1</v>
      </c>
      <c r="F201" s="102"/>
      <c r="G201" s="57">
        <f t="shared" si="6"/>
        <v>0</v>
      </c>
    </row>
    <row r="202" spans="1:7" ht="15" customHeight="1" thickBot="1">
      <c r="A202" s="49">
        <v>6</v>
      </c>
      <c r="B202" s="265" t="s">
        <v>178</v>
      </c>
      <c r="C202" s="266"/>
      <c r="D202" s="36"/>
      <c r="E202" s="37"/>
      <c r="F202" s="98"/>
      <c r="G202" s="58">
        <f>SUM(G167:G201)</f>
        <v>0</v>
      </c>
    </row>
    <row r="203" spans="1:7" ht="14.45" customHeight="1">
      <c r="A203" s="40">
        <f>A167+1</f>
        <v>7</v>
      </c>
      <c r="B203" s="254" t="s">
        <v>179</v>
      </c>
      <c r="C203" s="255"/>
      <c r="D203" s="41"/>
      <c r="E203" s="42"/>
      <c r="F203" s="99"/>
      <c r="G203" s="56"/>
    </row>
    <row r="204" spans="1:7">
      <c r="A204" s="35"/>
      <c r="B204" s="12"/>
      <c r="C204" s="11"/>
      <c r="D204" s="8"/>
      <c r="E204" s="10"/>
      <c r="F204" s="102"/>
      <c r="G204" s="57"/>
    </row>
    <row r="205" spans="1:7">
      <c r="A205" s="35"/>
      <c r="B205" s="12">
        <f>A203+0.01</f>
        <v>7.01</v>
      </c>
      <c r="C205" s="11" t="s">
        <v>180</v>
      </c>
      <c r="D205" s="8"/>
      <c r="E205" s="10"/>
      <c r="F205" s="102"/>
      <c r="G205" s="57"/>
    </row>
    <row r="206" spans="1:7" ht="30">
      <c r="A206" s="35"/>
      <c r="B206" s="12"/>
      <c r="C206" s="16" t="s">
        <v>181</v>
      </c>
      <c r="D206" s="8" t="s">
        <v>53</v>
      </c>
      <c r="E206" s="10">
        <v>30</v>
      </c>
      <c r="F206" s="102"/>
      <c r="G206" s="57">
        <f t="shared" si="6"/>
        <v>0</v>
      </c>
    </row>
    <row r="207" spans="1:7" ht="30">
      <c r="A207" s="35"/>
      <c r="B207" s="12"/>
      <c r="C207" s="16" t="s">
        <v>182</v>
      </c>
      <c r="D207" s="8" t="s">
        <v>53</v>
      </c>
      <c r="E207" s="10" t="s">
        <v>60</v>
      </c>
      <c r="F207" s="102"/>
      <c r="G207" s="57">
        <f t="shared" si="6"/>
        <v>0</v>
      </c>
    </row>
    <row r="208" spans="1:7" ht="45">
      <c r="A208" s="35"/>
      <c r="B208" s="12"/>
      <c r="C208" s="16" t="s">
        <v>183</v>
      </c>
      <c r="D208" s="8"/>
      <c r="E208" s="10"/>
      <c r="F208" s="102"/>
      <c r="G208" s="57"/>
    </row>
    <row r="209" spans="1:7">
      <c r="A209" s="35"/>
      <c r="B209" s="12">
        <f>B205+0.01</f>
        <v>7.02</v>
      </c>
      <c r="C209" s="11" t="s">
        <v>184</v>
      </c>
      <c r="D209" s="8"/>
      <c r="E209" s="10"/>
      <c r="F209" s="102"/>
      <c r="G209" s="57">
        <f t="shared" si="6"/>
        <v>0</v>
      </c>
    </row>
    <row r="210" spans="1:7" ht="90">
      <c r="A210" s="35"/>
      <c r="B210" s="12"/>
      <c r="C210" s="16" t="s">
        <v>185</v>
      </c>
      <c r="D210" s="8" t="s">
        <v>53</v>
      </c>
      <c r="E210" s="10">
        <v>190</v>
      </c>
      <c r="F210" s="102"/>
      <c r="G210" s="57">
        <f t="shared" si="6"/>
        <v>0</v>
      </c>
    </row>
    <row r="211" spans="1:7">
      <c r="A211" s="35"/>
      <c r="B211" s="12">
        <f>B209+0.01</f>
        <v>7.0299999999999994</v>
      </c>
      <c r="C211" s="11" t="s">
        <v>186</v>
      </c>
      <c r="D211" s="8"/>
      <c r="E211" s="10"/>
      <c r="F211" s="102"/>
      <c r="G211" s="57">
        <f t="shared" si="6"/>
        <v>0</v>
      </c>
    </row>
    <row r="212" spans="1:7" ht="45">
      <c r="A212" s="35"/>
      <c r="B212" s="12"/>
      <c r="C212" s="16" t="s">
        <v>187</v>
      </c>
      <c r="D212" s="8" t="s">
        <v>53</v>
      </c>
      <c r="E212" s="10">
        <v>40</v>
      </c>
      <c r="F212" s="102"/>
      <c r="G212" s="57">
        <f t="shared" si="6"/>
        <v>0</v>
      </c>
    </row>
    <row r="213" spans="1:7">
      <c r="A213" s="35"/>
      <c r="B213" s="12">
        <f>B211+0.01</f>
        <v>7.0399999999999991</v>
      </c>
      <c r="C213" s="11" t="s">
        <v>188</v>
      </c>
      <c r="D213" s="8"/>
      <c r="E213" s="10"/>
      <c r="F213" s="102"/>
      <c r="G213" s="57">
        <f t="shared" si="6"/>
        <v>0</v>
      </c>
    </row>
    <row r="214" spans="1:7" ht="30">
      <c r="A214" s="35"/>
      <c r="B214" s="12"/>
      <c r="C214" s="16" t="s">
        <v>189</v>
      </c>
      <c r="D214" s="8" t="s">
        <v>190</v>
      </c>
      <c r="E214" s="10">
        <v>35</v>
      </c>
      <c r="F214" s="102"/>
      <c r="G214" s="57">
        <f t="shared" si="6"/>
        <v>0</v>
      </c>
    </row>
    <row r="215" spans="1:7">
      <c r="A215" s="35"/>
      <c r="B215" s="12">
        <f>B211+0.01</f>
        <v>7.0399999999999991</v>
      </c>
      <c r="C215" s="11" t="s">
        <v>191</v>
      </c>
      <c r="D215" s="8"/>
      <c r="E215" s="10"/>
      <c r="F215" s="102"/>
      <c r="G215" s="57">
        <f t="shared" si="6"/>
        <v>0</v>
      </c>
    </row>
    <row r="216" spans="1:7" ht="315">
      <c r="A216" s="35"/>
      <c r="B216" s="12"/>
      <c r="C216" s="16" t="s">
        <v>192</v>
      </c>
      <c r="D216" s="8" t="s">
        <v>53</v>
      </c>
      <c r="E216" s="10">
        <v>240</v>
      </c>
      <c r="F216" s="102"/>
      <c r="G216" s="57">
        <f t="shared" si="6"/>
        <v>0</v>
      </c>
    </row>
    <row r="217" spans="1:7">
      <c r="A217" s="35"/>
      <c r="B217" s="12">
        <f>B213+0.01</f>
        <v>7.0499999999999989</v>
      </c>
      <c r="C217" s="16" t="s">
        <v>193</v>
      </c>
      <c r="D217" s="8"/>
      <c r="E217" s="10"/>
      <c r="F217" s="102"/>
      <c r="G217" s="57"/>
    </row>
    <row r="218" spans="1:7" ht="30">
      <c r="A218" s="35"/>
      <c r="B218" s="12"/>
      <c r="C218" s="16" t="s">
        <v>194</v>
      </c>
      <c r="D218" s="8" t="s">
        <v>101</v>
      </c>
      <c r="E218" s="10">
        <v>65</v>
      </c>
      <c r="F218" s="102"/>
      <c r="G218" s="57">
        <f t="shared" si="6"/>
        <v>0</v>
      </c>
    </row>
    <row r="219" spans="1:7">
      <c r="A219" s="35"/>
      <c r="B219" s="12">
        <f>B217+0.01</f>
        <v>7.0599999999999987</v>
      </c>
      <c r="C219" s="11" t="s">
        <v>195</v>
      </c>
      <c r="D219" s="8"/>
      <c r="E219" s="10"/>
      <c r="F219" s="102"/>
      <c r="G219" s="57">
        <f t="shared" si="6"/>
        <v>0</v>
      </c>
    </row>
    <row r="220" spans="1:7" ht="45">
      <c r="A220" s="35"/>
      <c r="B220" s="12" t="s">
        <v>196</v>
      </c>
      <c r="C220" s="16" t="s">
        <v>197</v>
      </c>
      <c r="D220" s="8" t="s">
        <v>101</v>
      </c>
      <c r="E220" s="10">
        <v>30</v>
      </c>
      <c r="F220" s="102"/>
      <c r="G220" s="57">
        <f t="shared" si="6"/>
        <v>0</v>
      </c>
    </row>
    <row r="221" spans="1:7" ht="30">
      <c r="A221" s="35"/>
      <c r="B221" s="12" t="s">
        <v>198</v>
      </c>
      <c r="C221" s="16" t="s">
        <v>199</v>
      </c>
      <c r="D221" s="8" t="s">
        <v>101</v>
      </c>
      <c r="E221" s="87">
        <v>28</v>
      </c>
      <c r="F221" s="102"/>
      <c r="G221" s="57">
        <f t="shared" si="6"/>
        <v>0</v>
      </c>
    </row>
    <row r="222" spans="1:7" ht="128.1" customHeight="1">
      <c r="A222" s="35"/>
      <c r="B222" s="12"/>
      <c r="C222" s="16"/>
      <c r="D222" s="8"/>
      <c r="E222" s="10"/>
      <c r="F222" s="102"/>
      <c r="G222" s="57"/>
    </row>
    <row r="223" spans="1:7">
      <c r="A223" s="35"/>
      <c r="B223" s="12">
        <f>B219+0.01</f>
        <v>7.0699999999999985</v>
      </c>
      <c r="C223" s="11" t="s">
        <v>200</v>
      </c>
      <c r="D223" s="8"/>
      <c r="E223" s="10"/>
      <c r="F223" s="102"/>
      <c r="G223" s="57">
        <f t="shared" si="6"/>
        <v>0</v>
      </c>
    </row>
    <row r="224" spans="1:7" ht="30">
      <c r="A224" s="35"/>
      <c r="B224" s="12"/>
      <c r="C224" s="16" t="s">
        <v>201</v>
      </c>
      <c r="D224" s="8" t="s">
        <v>101</v>
      </c>
      <c r="E224" s="10">
        <v>11</v>
      </c>
      <c r="F224" s="102"/>
      <c r="G224" s="57">
        <f t="shared" si="6"/>
        <v>0</v>
      </c>
    </row>
    <row r="225" spans="1:7">
      <c r="A225" s="35"/>
      <c r="B225" s="12">
        <f>B223+0.01</f>
        <v>7.0799999999999983</v>
      </c>
      <c r="C225" s="11" t="s">
        <v>202</v>
      </c>
      <c r="D225" s="8"/>
      <c r="E225" s="10"/>
      <c r="F225" s="102"/>
      <c r="G225" s="57">
        <f t="shared" si="6"/>
        <v>0</v>
      </c>
    </row>
    <row r="226" spans="1:7" ht="30">
      <c r="A226" s="35"/>
      <c r="B226" s="12"/>
      <c r="C226" s="16" t="s">
        <v>203</v>
      </c>
      <c r="D226" s="8" t="s">
        <v>101</v>
      </c>
      <c r="E226" s="10">
        <v>150</v>
      </c>
      <c r="F226" s="102"/>
      <c r="G226" s="57">
        <f t="shared" si="6"/>
        <v>0</v>
      </c>
    </row>
    <row r="227" spans="1:7">
      <c r="A227" s="35"/>
      <c r="B227" s="12">
        <f>B225+0.01</f>
        <v>7.0899999999999981</v>
      </c>
      <c r="C227" s="11" t="s">
        <v>204</v>
      </c>
      <c r="D227" s="8"/>
      <c r="E227" s="10"/>
      <c r="F227" s="102"/>
      <c r="G227" s="57">
        <f t="shared" si="6"/>
        <v>0</v>
      </c>
    </row>
    <row r="228" spans="1:7" ht="30">
      <c r="A228" s="35"/>
      <c r="B228" s="12"/>
      <c r="C228" s="16" t="s">
        <v>205</v>
      </c>
      <c r="D228" s="8" t="s">
        <v>101</v>
      </c>
      <c r="E228" s="10">
        <v>190</v>
      </c>
      <c r="F228" s="102"/>
      <c r="G228" s="57">
        <f t="shared" si="6"/>
        <v>0</v>
      </c>
    </row>
    <row r="229" spans="1:7">
      <c r="A229" s="35"/>
      <c r="B229" s="12">
        <f>B227+0.01</f>
        <v>7.0999999999999979</v>
      </c>
      <c r="C229" s="11" t="s">
        <v>206</v>
      </c>
      <c r="D229" s="8"/>
      <c r="E229" s="10"/>
      <c r="F229" s="102"/>
      <c r="G229" s="57">
        <f t="shared" si="6"/>
        <v>0</v>
      </c>
    </row>
    <row r="230" spans="1:7">
      <c r="A230" s="35"/>
      <c r="B230" s="12"/>
      <c r="C230" s="16" t="s">
        <v>207</v>
      </c>
      <c r="D230" s="8" t="s">
        <v>53</v>
      </c>
      <c r="E230" s="10">
        <v>790</v>
      </c>
      <c r="F230" s="102"/>
      <c r="G230" s="57">
        <f t="shared" si="6"/>
        <v>0</v>
      </c>
    </row>
    <row r="231" spans="1:7">
      <c r="A231" s="35"/>
      <c r="B231" s="12">
        <f>B229+0.01</f>
        <v>7.1099999999999977</v>
      </c>
      <c r="C231" s="11" t="s">
        <v>208</v>
      </c>
      <c r="D231" s="8"/>
      <c r="E231" s="10"/>
      <c r="F231" s="102"/>
      <c r="G231" s="57">
        <f t="shared" si="6"/>
        <v>0</v>
      </c>
    </row>
    <row r="232" spans="1:7" ht="45">
      <c r="A232" s="35"/>
      <c r="B232" s="12"/>
      <c r="C232" s="16" t="s">
        <v>440</v>
      </c>
      <c r="D232" s="8" t="s">
        <v>98</v>
      </c>
      <c r="E232" s="10">
        <v>12</v>
      </c>
      <c r="F232" s="102"/>
      <c r="G232" s="57">
        <f t="shared" si="6"/>
        <v>0</v>
      </c>
    </row>
    <row r="233" spans="1:7">
      <c r="A233" s="35"/>
      <c r="B233" s="12">
        <f>B231+0.01</f>
        <v>7.1199999999999974</v>
      </c>
      <c r="C233" s="11" t="s">
        <v>209</v>
      </c>
      <c r="D233" s="8"/>
      <c r="E233" s="10"/>
      <c r="F233" s="102"/>
      <c r="G233" s="57">
        <f t="shared" si="6"/>
        <v>0</v>
      </c>
    </row>
    <row r="234" spans="1:7" ht="45">
      <c r="A234" s="35"/>
      <c r="B234" s="12"/>
      <c r="C234" s="16" t="s">
        <v>210</v>
      </c>
      <c r="D234" s="8" t="s">
        <v>101</v>
      </c>
      <c r="E234" s="10">
        <v>18</v>
      </c>
      <c r="F234" s="102"/>
      <c r="G234" s="57">
        <f t="shared" si="6"/>
        <v>0</v>
      </c>
    </row>
    <row r="235" spans="1:7">
      <c r="A235" s="35"/>
      <c r="B235" s="12">
        <f>B233+0.01</f>
        <v>7.1299999999999972</v>
      </c>
      <c r="C235" s="11" t="s">
        <v>211</v>
      </c>
      <c r="D235" s="8"/>
      <c r="E235" s="10"/>
      <c r="F235" s="102"/>
      <c r="G235" s="57">
        <f t="shared" si="6"/>
        <v>0</v>
      </c>
    </row>
    <row r="236" spans="1:7">
      <c r="A236" s="35"/>
      <c r="B236" s="12"/>
      <c r="C236" s="16" t="s">
        <v>212</v>
      </c>
      <c r="D236" s="8" t="s">
        <v>53</v>
      </c>
      <c r="E236" s="10">
        <v>6</v>
      </c>
      <c r="F236" s="102"/>
      <c r="G236" s="57">
        <f t="shared" si="6"/>
        <v>0</v>
      </c>
    </row>
    <row r="237" spans="1:7">
      <c r="A237" s="35"/>
      <c r="B237" s="12">
        <f>B235+0.01</f>
        <v>7.139999999999997</v>
      </c>
      <c r="C237" s="11" t="s">
        <v>213</v>
      </c>
      <c r="D237" s="8"/>
      <c r="E237" s="10"/>
      <c r="F237" s="102"/>
      <c r="G237" s="57">
        <f t="shared" si="6"/>
        <v>0</v>
      </c>
    </row>
    <row r="238" spans="1:7" ht="30">
      <c r="A238" s="35"/>
      <c r="B238" s="12"/>
      <c r="C238" s="16" t="s">
        <v>214</v>
      </c>
      <c r="D238" s="8" t="s">
        <v>98</v>
      </c>
      <c r="E238" s="10">
        <v>15</v>
      </c>
      <c r="F238" s="102"/>
      <c r="G238" s="57">
        <f t="shared" si="6"/>
        <v>0</v>
      </c>
    </row>
    <row r="239" spans="1:7">
      <c r="A239" s="35"/>
      <c r="B239" s="12"/>
      <c r="C239" s="23" t="s">
        <v>215</v>
      </c>
      <c r="D239" s="8" t="s">
        <v>98</v>
      </c>
      <c r="E239" s="10" t="s">
        <v>60</v>
      </c>
      <c r="F239" s="102"/>
      <c r="G239" s="57">
        <f t="shared" si="6"/>
        <v>0</v>
      </c>
    </row>
    <row r="240" spans="1:7">
      <c r="A240" s="35"/>
      <c r="B240" s="12">
        <f>B237+0.01</f>
        <v>7.1499999999999968</v>
      </c>
      <c r="C240" s="11" t="s">
        <v>216</v>
      </c>
      <c r="D240" s="8"/>
      <c r="E240" s="10"/>
      <c r="F240" s="102"/>
      <c r="G240" s="57">
        <f t="shared" si="6"/>
        <v>0</v>
      </c>
    </row>
    <row r="241" spans="1:7" ht="45">
      <c r="A241" s="35"/>
      <c r="B241" s="12"/>
      <c r="C241" s="16" t="s">
        <v>217</v>
      </c>
      <c r="D241" s="8" t="s">
        <v>98</v>
      </c>
      <c r="E241" s="10">
        <v>35</v>
      </c>
      <c r="F241" s="102"/>
      <c r="G241" s="57">
        <f t="shared" si="6"/>
        <v>0</v>
      </c>
    </row>
    <row r="242" spans="1:7" ht="45">
      <c r="A242" s="35"/>
      <c r="B242" s="12">
        <f>B240+0.01</f>
        <v>7.1599999999999966</v>
      </c>
      <c r="C242" s="11" t="s">
        <v>218</v>
      </c>
      <c r="D242" s="8"/>
      <c r="E242" s="10"/>
      <c r="F242" s="102"/>
      <c r="G242" s="57">
        <f t="shared" ref="G242:G291" si="7">IF(E242="QRO",F242*0, F242*E242)</f>
        <v>0</v>
      </c>
    </row>
    <row r="243" spans="1:7">
      <c r="A243" s="35"/>
      <c r="B243" s="12"/>
      <c r="C243" s="16" t="s">
        <v>219</v>
      </c>
      <c r="D243" s="8" t="s">
        <v>98</v>
      </c>
      <c r="E243" s="10">
        <v>1</v>
      </c>
      <c r="F243" s="107"/>
      <c r="G243" s="57">
        <f t="shared" si="7"/>
        <v>0</v>
      </c>
    </row>
    <row r="244" spans="1:7">
      <c r="A244" s="35"/>
      <c r="B244" s="12"/>
      <c r="C244" s="16" t="s">
        <v>220</v>
      </c>
      <c r="D244" s="8" t="s">
        <v>221</v>
      </c>
      <c r="E244" s="10" t="s">
        <v>60</v>
      </c>
      <c r="F244" s="107">
        <v>200</v>
      </c>
      <c r="G244" s="57">
        <f t="shared" si="7"/>
        <v>0</v>
      </c>
    </row>
    <row r="245" spans="1:7">
      <c r="A245" s="35"/>
      <c r="B245" s="12"/>
      <c r="C245" s="16" t="s">
        <v>222</v>
      </c>
      <c r="D245" s="8" t="s">
        <v>221</v>
      </c>
      <c r="E245" s="10" t="s">
        <v>60</v>
      </c>
      <c r="F245" s="107"/>
      <c r="G245" s="57">
        <f t="shared" si="7"/>
        <v>0</v>
      </c>
    </row>
    <row r="246" spans="1:7">
      <c r="A246" s="35"/>
      <c r="B246" s="12"/>
      <c r="C246" s="16" t="s">
        <v>223</v>
      </c>
      <c r="D246" s="8" t="s">
        <v>221</v>
      </c>
      <c r="E246" s="10" t="s">
        <v>60</v>
      </c>
      <c r="F246" s="107"/>
      <c r="G246" s="57">
        <f t="shared" si="7"/>
        <v>0</v>
      </c>
    </row>
    <row r="247" spans="1:7" ht="45">
      <c r="A247" s="35"/>
      <c r="B247" s="12"/>
      <c r="C247" s="16" t="s">
        <v>460</v>
      </c>
      <c r="D247" s="8"/>
      <c r="E247" s="10"/>
      <c r="F247" s="107"/>
      <c r="G247" s="57"/>
    </row>
    <row r="248" spans="1:7" ht="150" customHeight="1">
      <c r="A248" s="35"/>
      <c r="B248" s="12"/>
      <c r="C248" s="16"/>
      <c r="D248" s="8"/>
      <c r="E248" s="10"/>
      <c r="F248" s="107"/>
      <c r="G248" s="57"/>
    </row>
    <row r="249" spans="1:7" ht="45">
      <c r="A249" s="35"/>
      <c r="B249" s="12"/>
      <c r="C249" s="16" t="s">
        <v>461</v>
      </c>
      <c r="D249" s="8"/>
      <c r="E249" s="10"/>
      <c r="F249" s="107"/>
      <c r="G249" s="57"/>
    </row>
    <row r="250" spans="1:7" ht="230.1" customHeight="1">
      <c r="A250" s="35"/>
      <c r="B250" s="12"/>
      <c r="C250" s="16"/>
      <c r="D250" s="8"/>
      <c r="E250" s="10"/>
      <c r="F250" s="107"/>
      <c r="G250" s="57"/>
    </row>
    <row r="251" spans="1:7" ht="75">
      <c r="A251" s="35"/>
      <c r="B251" s="12"/>
      <c r="C251" s="16" t="s">
        <v>462</v>
      </c>
      <c r="D251" s="8"/>
      <c r="E251" s="10"/>
      <c r="F251" s="107"/>
      <c r="G251" s="57"/>
    </row>
    <row r="252" spans="1:7" ht="192" customHeight="1">
      <c r="A252" s="35"/>
      <c r="B252" s="12"/>
      <c r="C252" s="16"/>
      <c r="D252" s="8"/>
      <c r="E252" s="10"/>
      <c r="F252" s="107"/>
      <c r="G252" s="57"/>
    </row>
    <row r="253" spans="1:7" ht="30">
      <c r="A253" s="35"/>
      <c r="B253" s="12"/>
      <c r="C253" s="16" t="s">
        <v>463</v>
      </c>
      <c r="D253" s="8"/>
      <c r="E253" s="10"/>
      <c r="F253" s="107"/>
      <c r="G253" s="57"/>
    </row>
    <row r="254" spans="1:7" ht="181.5" customHeight="1">
      <c r="A254" s="35"/>
      <c r="B254" s="12"/>
      <c r="C254" s="16"/>
      <c r="D254" s="8"/>
      <c r="E254" s="10"/>
      <c r="F254" s="107"/>
      <c r="G254" s="57"/>
    </row>
    <row r="255" spans="1:7" ht="60">
      <c r="A255" s="35"/>
      <c r="B255" s="12"/>
      <c r="C255" s="16" t="s">
        <v>464</v>
      </c>
      <c r="D255" s="8"/>
      <c r="E255" s="10"/>
      <c r="F255" s="107"/>
      <c r="G255" s="57"/>
    </row>
    <row r="256" spans="1:7" ht="234.6" customHeight="1">
      <c r="A256" s="35"/>
      <c r="B256" s="12"/>
      <c r="C256" s="16"/>
      <c r="D256" s="8"/>
      <c r="E256" s="10"/>
      <c r="F256" s="107"/>
      <c r="G256" s="57"/>
    </row>
    <row r="257" spans="1:7">
      <c r="A257" s="35"/>
      <c r="B257" s="12"/>
      <c r="C257" s="16" t="s">
        <v>224</v>
      </c>
      <c r="D257" s="8" t="s">
        <v>101</v>
      </c>
      <c r="E257" s="10">
        <v>15</v>
      </c>
      <c r="F257" s="107"/>
      <c r="G257" s="57">
        <f t="shared" si="7"/>
        <v>0</v>
      </c>
    </row>
    <row r="258" spans="1:7" ht="30">
      <c r="A258" s="35"/>
      <c r="B258" s="12">
        <f>B242+0.01</f>
        <v>7.1699999999999964</v>
      </c>
      <c r="C258" s="11" t="s">
        <v>225</v>
      </c>
      <c r="D258" s="8"/>
      <c r="E258" s="10"/>
      <c r="F258" s="102"/>
      <c r="G258" s="57">
        <f t="shared" si="7"/>
        <v>0</v>
      </c>
    </row>
    <row r="259" spans="1:7" ht="45">
      <c r="A259" s="35"/>
      <c r="B259" s="12" t="s">
        <v>226</v>
      </c>
      <c r="C259" s="16" t="s">
        <v>227</v>
      </c>
      <c r="D259" s="8" t="s">
        <v>98</v>
      </c>
      <c r="E259" s="10">
        <v>1</v>
      </c>
      <c r="F259" s="102"/>
      <c r="G259" s="57">
        <f t="shared" si="7"/>
        <v>0</v>
      </c>
    </row>
    <row r="260" spans="1:7" ht="102.95" customHeight="1">
      <c r="A260" s="35"/>
      <c r="B260" s="12"/>
      <c r="C260" s="16"/>
      <c r="D260" s="8"/>
      <c r="E260" s="10"/>
      <c r="F260" s="102"/>
      <c r="G260" s="57">
        <f t="shared" si="7"/>
        <v>0</v>
      </c>
    </row>
    <row r="261" spans="1:7" ht="57" customHeight="1">
      <c r="A261" s="35"/>
      <c r="B261" s="12"/>
      <c r="C261" s="16" t="s">
        <v>228</v>
      </c>
      <c r="D261" s="8" t="s">
        <v>98</v>
      </c>
      <c r="E261" s="10">
        <v>1</v>
      </c>
      <c r="F261" s="102"/>
      <c r="G261" s="57">
        <f t="shared" si="7"/>
        <v>0</v>
      </c>
    </row>
    <row r="262" spans="1:7" ht="45">
      <c r="A262" s="35"/>
      <c r="B262" s="12"/>
      <c r="C262" s="16" t="s">
        <v>229</v>
      </c>
      <c r="D262" s="8" t="s">
        <v>98</v>
      </c>
      <c r="E262" s="10">
        <v>4</v>
      </c>
      <c r="F262" s="102"/>
      <c r="G262" s="57">
        <f t="shared" si="7"/>
        <v>0</v>
      </c>
    </row>
    <row r="263" spans="1:7" ht="137.44999999999999" customHeight="1">
      <c r="A263" s="35"/>
      <c r="B263" s="12"/>
      <c r="C263" s="16"/>
      <c r="D263" s="8"/>
      <c r="E263" s="10"/>
      <c r="F263" s="102"/>
      <c r="G263" s="57">
        <f t="shared" si="7"/>
        <v>0</v>
      </c>
    </row>
    <row r="264" spans="1:7" ht="81" customHeight="1">
      <c r="A264" s="35"/>
      <c r="B264" s="12">
        <f>B258+0.01</f>
        <v>7.1799999999999962</v>
      </c>
      <c r="C264" s="11" t="s">
        <v>230</v>
      </c>
      <c r="D264" s="8"/>
      <c r="E264" s="10"/>
      <c r="F264" s="102"/>
      <c r="G264" s="57">
        <f t="shared" si="7"/>
        <v>0</v>
      </c>
    </row>
    <row r="265" spans="1:7">
      <c r="A265" s="35"/>
      <c r="B265" s="12"/>
      <c r="C265" s="16" t="s">
        <v>231</v>
      </c>
      <c r="D265" s="8" t="s">
        <v>221</v>
      </c>
      <c r="E265" s="10">
        <v>1</v>
      </c>
      <c r="F265" s="102"/>
      <c r="G265" s="57">
        <f t="shared" si="7"/>
        <v>0</v>
      </c>
    </row>
    <row r="266" spans="1:7" ht="144.6" customHeight="1">
      <c r="A266" s="35"/>
      <c r="B266" s="12"/>
      <c r="C266" s="16"/>
      <c r="D266" s="8"/>
      <c r="E266" s="10"/>
      <c r="F266" s="102"/>
      <c r="G266" s="57"/>
    </row>
    <row r="267" spans="1:7">
      <c r="A267" s="35"/>
      <c r="B267" s="12"/>
      <c r="C267" s="16" t="s">
        <v>232</v>
      </c>
      <c r="D267" s="8" t="s">
        <v>221</v>
      </c>
      <c r="E267" s="10">
        <v>1</v>
      </c>
      <c r="F267" s="102"/>
      <c r="G267" s="57">
        <f t="shared" si="7"/>
        <v>0</v>
      </c>
    </row>
    <row r="268" spans="1:7" ht="148.5" customHeight="1">
      <c r="A268" s="35"/>
      <c r="B268" s="12"/>
      <c r="C268" s="16"/>
      <c r="D268" s="8"/>
      <c r="E268" s="10"/>
      <c r="F268" s="102"/>
      <c r="G268" s="57"/>
    </row>
    <row r="269" spans="1:7" ht="30">
      <c r="A269" s="35"/>
      <c r="B269" s="12"/>
      <c r="C269" s="16" t="s">
        <v>233</v>
      </c>
      <c r="D269" s="8" t="s">
        <v>221</v>
      </c>
      <c r="E269" s="10">
        <v>25</v>
      </c>
      <c r="F269" s="102"/>
      <c r="G269" s="57">
        <f t="shared" si="7"/>
        <v>0</v>
      </c>
    </row>
    <row r="270" spans="1:7" ht="183.95" customHeight="1">
      <c r="A270" s="35"/>
      <c r="B270" s="12"/>
      <c r="C270" s="16"/>
      <c r="D270" s="8"/>
      <c r="E270" s="10"/>
      <c r="F270" s="102"/>
      <c r="G270" s="57"/>
    </row>
    <row r="271" spans="1:7" ht="270">
      <c r="A271" s="35"/>
      <c r="B271" s="12"/>
      <c r="C271" s="114" t="s">
        <v>234</v>
      </c>
      <c r="D271" s="8"/>
      <c r="E271" s="89"/>
      <c r="F271" s="102"/>
      <c r="G271" s="57">
        <f t="shared" si="7"/>
        <v>0</v>
      </c>
    </row>
    <row r="272" spans="1:7" ht="15" customHeight="1" thickBot="1">
      <c r="A272" s="49">
        <v>7</v>
      </c>
      <c r="B272" s="263" t="s">
        <v>235</v>
      </c>
      <c r="C272" s="264"/>
      <c r="D272" s="36"/>
      <c r="E272" s="93"/>
      <c r="F272" s="98"/>
      <c r="G272" s="58">
        <f>SUM(G203:G271)</f>
        <v>0</v>
      </c>
    </row>
    <row r="273" spans="1:7" ht="18.95" customHeight="1" thickBot="1">
      <c r="A273" s="267" t="s">
        <v>236</v>
      </c>
      <c r="B273" s="268"/>
      <c r="C273" s="268"/>
      <c r="D273" s="268"/>
      <c r="E273" s="268"/>
      <c r="F273" s="269"/>
      <c r="G273" s="64">
        <f>SUM(G272,G202,G166,G151,G141,G97,G64)</f>
        <v>0</v>
      </c>
    </row>
    <row r="274" spans="1:7" ht="18.95" customHeight="1" thickBot="1">
      <c r="A274" s="258" t="s">
        <v>237</v>
      </c>
      <c r="B274" s="259"/>
      <c r="C274" s="260"/>
      <c r="D274" s="72"/>
      <c r="E274" s="73"/>
      <c r="F274" s="95"/>
      <c r="G274" s="74"/>
    </row>
    <row r="275" spans="1:7">
      <c r="A275" s="159"/>
      <c r="B275" s="160"/>
      <c r="C275" s="70" t="s">
        <v>9</v>
      </c>
      <c r="D275" s="161"/>
      <c r="E275" s="94"/>
      <c r="F275" s="162"/>
      <c r="G275" s="71"/>
    </row>
    <row r="276" spans="1:7" ht="30">
      <c r="A276" s="163"/>
      <c r="B276" s="164"/>
      <c r="C276" s="165" t="s">
        <v>238</v>
      </c>
      <c r="D276" s="166"/>
      <c r="E276" s="164"/>
      <c r="F276" s="167"/>
      <c r="G276" s="67"/>
    </row>
    <row r="277" spans="1:7" ht="14.45" customHeight="1">
      <c r="A277" s="168">
        <v>1</v>
      </c>
      <c r="B277" s="261" t="s">
        <v>239</v>
      </c>
      <c r="C277" s="262"/>
      <c r="D277" s="169"/>
      <c r="E277" s="170"/>
      <c r="F277" s="171"/>
      <c r="G277" s="69"/>
    </row>
    <row r="278" spans="1:7" ht="89.1" customHeight="1">
      <c r="A278" s="172">
        <f>A277+0.01</f>
        <v>1.01</v>
      </c>
      <c r="B278" s="173" t="s">
        <v>240</v>
      </c>
      <c r="C278" s="165" t="s">
        <v>241</v>
      </c>
      <c r="D278" s="165"/>
      <c r="E278" s="174"/>
      <c r="F278" s="175"/>
      <c r="G278" s="67">
        <f t="shared" si="7"/>
        <v>0</v>
      </c>
    </row>
    <row r="279" spans="1:7" ht="97.5" customHeight="1">
      <c r="A279" s="172"/>
      <c r="B279" s="173"/>
      <c r="C279" s="165"/>
      <c r="D279" s="165"/>
      <c r="E279" s="174"/>
      <c r="F279" s="175"/>
      <c r="G279" s="67">
        <f t="shared" si="7"/>
        <v>0</v>
      </c>
    </row>
    <row r="280" spans="1:7">
      <c r="A280" s="172"/>
      <c r="B280" s="173" t="s">
        <v>242</v>
      </c>
      <c r="C280" s="165" t="s">
        <v>243</v>
      </c>
      <c r="D280" s="174" t="s">
        <v>221</v>
      </c>
      <c r="E280" s="176">
        <v>2</v>
      </c>
      <c r="F280" s="175"/>
      <c r="G280" s="67">
        <f t="shared" si="7"/>
        <v>0</v>
      </c>
    </row>
    <row r="281" spans="1:7">
      <c r="A281" s="172"/>
      <c r="B281" s="173" t="s">
        <v>244</v>
      </c>
      <c r="C281" s="165" t="s">
        <v>245</v>
      </c>
      <c r="D281" s="174" t="s">
        <v>221</v>
      </c>
      <c r="E281" s="176">
        <v>47</v>
      </c>
      <c r="F281" s="175"/>
      <c r="G281" s="67">
        <f t="shared" si="7"/>
        <v>0</v>
      </c>
    </row>
    <row r="282" spans="1:7">
      <c r="A282" s="172"/>
      <c r="B282" s="173" t="s">
        <v>246</v>
      </c>
      <c r="C282" s="165" t="s">
        <v>247</v>
      </c>
      <c r="D282" s="174" t="s">
        <v>221</v>
      </c>
      <c r="E282" s="176">
        <v>33</v>
      </c>
      <c r="F282" s="175"/>
      <c r="G282" s="67">
        <f t="shared" si="7"/>
        <v>0</v>
      </c>
    </row>
    <row r="283" spans="1:7">
      <c r="A283" s="172"/>
      <c r="B283" s="173" t="s">
        <v>248</v>
      </c>
      <c r="C283" s="165" t="s">
        <v>249</v>
      </c>
      <c r="D283" s="174" t="s">
        <v>221</v>
      </c>
      <c r="E283" s="176">
        <v>1</v>
      </c>
      <c r="F283" s="175"/>
      <c r="G283" s="67">
        <f t="shared" si="7"/>
        <v>0</v>
      </c>
    </row>
    <row r="284" spans="1:7" ht="90">
      <c r="A284" s="172">
        <f>A278+0.01</f>
        <v>1.02</v>
      </c>
      <c r="B284" s="173" t="s">
        <v>250</v>
      </c>
      <c r="C284" s="165" t="s">
        <v>251</v>
      </c>
      <c r="D284" s="165"/>
      <c r="E284" s="174"/>
      <c r="F284" s="175"/>
      <c r="G284" s="67">
        <f t="shared" si="7"/>
        <v>0</v>
      </c>
    </row>
    <row r="285" spans="1:7" ht="167.45" customHeight="1">
      <c r="A285" s="172"/>
      <c r="B285" s="173"/>
      <c r="C285" s="165"/>
      <c r="D285" s="174" t="s">
        <v>221</v>
      </c>
      <c r="E285" s="176">
        <v>55</v>
      </c>
      <c r="F285" s="175"/>
      <c r="G285" s="67">
        <f t="shared" si="7"/>
        <v>0</v>
      </c>
    </row>
    <row r="286" spans="1:7" ht="75">
      <c r="A286" s="172">
        <f>A284+0.01</f>
        <v>1.03</v>
      </c>
      <c r="B286" s="173" t="s">
        <v>252</v>
      </c>
      <c r="C286" s="165" t="s">
        <v>253</v>
      </c>
      <c r="D286" s="174"/>
      <c r="E286" s="176"/>
      <c r="F286" s="175"/>
      <c r="G286" s="67">
        <f t="shared" si="7"/>
        <v>0</v>
      </c>
    </row>
    <row r="287" spans="1:7" ht="128.44999999999999" customHeight="1">
      <c r="A287" s="172"/>
      <c r="B287" s="173"/>
      <c r="C287" s="165"/>
      <c r="D287" s="174" t="s">
        <v>221</v>
      </c>
      <c r="E287" s="176">
        <v>220</v>
      </c>
      <c r="F287" s="175"/>
      <c r="G287" s="67">
        <f t="shared" si="7"/>
        <v>0</v>
      </c>
    </row>
    <row r="288" spans="1:7" ht="75">
      <c r="A288" s="172">
        <f>A286+0.01</f>
        <v>1.04</v>
      </c>
      <c r="B288" s="173" t="s">
        <v>254</v>
      </c>
      <c r="C288" s="177" t="s">
        <v>442</v>
      </c>
      <c r="D288" s="177"/>
      <c r="E288" s="174"/>
      <c r="F288" s="175"/>
      <c r="G288" s="67">
        <f t="shared" si="7"/>
        <v>0</v>
      </c>
    </row>
    <row r="289" spans="1:7" ht="84.6" customHeight="1">
      <c r="A289" s="172"/>
      <c r="B289" s="173"/>
      <c r="C289" s="165"/>
      <c r="D289" s="174" t="s">
        <v>221</v>
      </c>
      <c r="E289" s="176">
        <v>158</v>
      </c>
      <c r="F289" s="175"/>
      <c r="G289" s="67">
        <f t="shared" si="7"/>
        <v>0</v>
      </c>
    </row>
    <row r="290" spans="1:7" ht="165">
      <c r="A290" s="172">
        <f>A288+0.01</f>
        <v>1.05</v>
      </c>
      <c r="B290" s="173" t="s">
        <v>255</v>
      </c>
      <c r="C290" s="165" t="s">
        <v>256</v>
      </c>
      <c r="D290" s="165"/>
      <c r="E290" s="174"/>
      <c r="F290" s="175"/>
      <c r="G290" s="67">
        <f t="shared" si="7"/>
        <v>0</v>
      </c>
    </row>
    <row r="291" spans="1:7" ht="155.44999999999999" customHeight="1">
      <c r="A291" s="172"/>
      <c r="B291" s="173"/>
      <c r="C291" s="165"/>
      <c r="D291" s="165" t="s">
        <v>221</v>
      </c>
      <c r="E291" s="178">
        <v>103</v>
      </c>
      <c r="F291" s="175"/>
      <c r="G291" s="67">
        <f t="shared" si="7"/>
        <v>0</v>
      </c>
    </row>
    <row r="292" spans="1:7" ht="30">
      <c r="A292" s="172">
        <f>A290+0.01</f>
        <v>1.06</v>
      </c>
      <c r="B292" s="173" t="s">
        <v>257</v>
      </c>
      <c r="C292" s="165" t="s">
        <v>445</v>
      </c>
      <c r="D292" s="165"/>
      <c r="E292" s="174"/>
      <c r="F292" s="175"/>
      <c r="G292" s="67"/>
    </row>
    <row r="293" spans="1:7" ht="135.94999999999999" customHeight="1">
      <c r="A293" s="172"/>
      <c r="B293" s="173"/>
      <c r="C293" s="165"/>
      <c r="D293" s="174" t="s">
        <v>221</v>
      </c>
      <c r="E293" s="176">
        <v>287</v>
      </c>
      <c r="F293" s="175"/>
      <c r="G293" s="67">
        <f t="shared" ref="G293:G391" si="8">IF(E293="QRO",F293*0, F293*E293)</f>
        <v>0</v>
      </c>
    </row>
    <row r="294" spans="1:7" ht="45">
      <c r="A294" s="179">
        <v>1.07</v>
      </c>
      <c r="B294" s="179"/>
      <c r="C294" s="115" t="s">
        <v>258</v>
      </c>
      <c r="D294" s="180"/>
      <c r="E294" s="181"/>
      <c r="F294" s="182"/>
      <c r="G294" s="105"/>
    </row>
    <row r="295" spans="1:7" ht="141" customHeight="1">
      <c r="A295" s="183"/>
      <c r="B295" s="184"/>
      <c r="C295" s="185"/>
      <c r="D295" s="180" t="s">
        <v>98</v>
      </c>
      <c r="E295" s="181">
        <v>52</v>
      </c>
      <c r="F295" s="182"/>
      <c r="G295" s="67">
        <f t="shared" si="8"/>
        <v>0</v>
      </c>
    </row>
    <row r="296" spans="1:7" ht="45">
      <c r="A296" s="186">
        <v>1.08</v>
      </c>
      <c r="B296" s="186"/>
      <c r="C296" s="115" t="s">
        <v>259</v>
      </c>
      <c r="D296" s="180"/>
      <c r="E296" s="181"/>
      <c r="F296" s="182"/>
      <c r="G296" s="105"/>
    </row>
    <row r="297" spans="1:7" ht="143.44999999999999" customHeight="1">
      <c r="A297" s="183"/>
      <c r="B297" s="184"/>
      <c r="C297" s="185"/>
      <c r="D297" s="180" t="s">
        <v>221</v>
      </c>
      <c r="E297" s="181">
        <v>20</v>
      </c>
      <c r="F297" s="182"/>
      <c r="G297" s="67">
        <f t="shared" si="8"/>
        <v>0</v>
      </c>
    </row>
    <row r="298" spans="1:7" ht="45">
      <c r="A298" s="186">
        <v>1.0900000000000001</v>
      </c>
      <c r="B298" s="179"/>
      <c r="C298" s="115" t="s">
        <v>260</v>
      </c>
      <c r="D298" s="180"/>
      <c r="E298" s="181"/>
      <c r="F298" s="182"/>
      <c r="G298" s="105"/>
    </row>
    <row r="299" spans="1:7" ht="139.5" customHeight="1">
      <c r="A299" s="183"/>
      <c r="B299" s="184"/>
      <c r="C299" s="185"/>
      <c r="D299" s="180" t="s">
        <v>221</v>
      </c>
      <c r="E299" s="181">
        <v>4</v>
      </c>
      <c r="F299" s="182"/>
      <c r="G299" s="67">
        <f t="shared" si="8"/>
        <v>0</v>
      </c>
    </row>
    <row r="300" spans="1:7">
      <c r="A300" s="186">
        <v>1.1000000000000001</v>
      </c>
      <c r="B300" s="179"/>
      <c r="C300" s="115" t="s">
        <v>261</v>
      </c>
      <c r="D300" s="187" t="s">
        <v>221</v>
      </c>
      <c r="E300" s="188">
        <v>42</v>
      </c>
      <c r="F300" s="189"/>
      <c r="G300" s="67">
        <f t="shared" si="8"/>
        <v>0</v>
      </c>
    </row>
    <row r="301" spans="1:7">
      <c r="A301" s="186">
        <v>1.1100000000000001</v>
      </c>
      <c r="B301" s="179"/>
      <c r="C301" s="115" t="s">
        <v>262</v>
      </c>
      <c r="D301" s="190"/>
      <c r="E301" s="191"/>
      <c r="F301" s="192"/>
      <c r="G301" s="105"/>
    </row>
    <row r="302" spans="1:7" ht="131.44999999999999" customHeight="1">
      <c r="A302" s="193"/>
      <c r="B302" s="193"/>
      <c r="C302" s="194"/>
      <c r="D302" s="190" t="s">
        <v>221</v>
      </c>
      <c r="E302" s="191">
        <v>7</v>
      </c>
      <c r="F302" s="192"/>
      <c r="G302" s="67">
        <f t="shared" si="8"/>
        <v>0</v>
      </c>
    </row>
    <row r="303" spans="1:7" ht="15" customHeight="1" thickBot="1">
      <c r="A303" s="49">
        <v>1</v>
      </c>
      <c r="B303" s="263" t="s">
        <v>263</v>
      </c>
      <c r="C303" s="264"/>
      <c r="D303" s="129"/>
      <c r="E303" s="195"/>
      <c r="F303" s="196"/>
      <c r="G303" s="58">
        <f>SUM(G278:G302)</f>
        <v>0</v>
      </c>
    </row>
    <row r="304" spans="1:7" ht="14.45" customHeight="1">
      <c r="A304" s="43">
        <v>2</v>
      </c>
      <c r="B304" s="254" t="s">
        <v>264</v>
      </c>
      <c r="C304" s="255"/>
      <c r="D304" s="197"/>
      <c r="E304" s="198"/>
      <c r="F304" s="199"/>
      <c r="G304" s="59"/>
    </row>
    <row r="305" spans="1:7">
      <c r="A305" s="200">
        <v>2.0099999999999998</v>
      </c>
      <c r="B305" s="201"/>
      <c r="C305" s="115" t="s">
        <v>265</v>
      </c>
      <c r="D305" s="202"/>
      <c r="E305" s="203"/>
      <c r="F305" s="204"/>
      <c r="G305" s="106"/>
    </row>
    <row r="306" spans="1:7" ht="60">
      <c r="A306" s="200"/>
      <c r="B306" s="201"/>
      <c r="C306" s="205" t="s">
        <v>266</v>
      </c>
      <c r="D306" s="202"/>
      <c r="E306" s="203"/>
      <c r="F306" s="204"/>
      <c r="G306" s="106"/>
    </row>
    <row r="307" spans="1:7" ht="106.5" customHeight="1">
      <c r="A307" s="200"/>
      <c r="B307" s="201"/>
      <c r="C307" s="206"/>
      <c r="D307" s="202" t="s">
        <v>98</v>
      </c>
      <c r="E307" s="203">
        <v>5</v>
      </c>
      <c r="F307" s="204"/>
      <c r="G307" s="67">
        <f t="shared" si="8"/>
        <v>0</v>
      </c>
    </row>
    <row r="308" spans="1:7" ht="60">
      <c r="A308" s="200">
        <v>2.02</v>
      </c>
      <c r="B308" s="201"/>
      <c r="C308" s="115" t="s">
        <v>267</v>
      </c>
      <c r="D308" s="202"/>
      <c r="E308" s="203"/>
      <c r="F308" s="204"/>
      <c r="G308" s="106"/>
    </row>
    <row r="309" spans="1:7" ht="125.1" customHeight="1">
      <c r="A309" s="200"/>
      <c r="B309" s="201"/>
      <c r="C309" s="206"/>
      <c r="D309" s="202" t="s">
        <v>221</v>
      </c>
      <c r="E309" s="203">
        <v>4</v>
      </c>
      <c r="F309" s="204"/>
      <c r="G309" s="67">
        <f t="shared" si="8"/>
        <v>0</v>
      </c>
    </row>
    <row r="310" spans="1:7" ht="15" customHeight="1" thickBot="1">
      <c r="A310" s="49">
        <v>2</v>
      </c>
      <c r="B310" s="263" t="s">
        <v>268</v>
      </c>
      <c r="C310" s="264"/>
      <c r="D310" s="129"/>
      <c r="E310" s="195"/>
      <c r="F310" s="196"/>
      <c r="G310" s="58">
        <f>SUM(G306:G309)</f>
        <v>0</v>
      </c>
    </row>
    <row r="311" spans="1:7">
      <c r="A311" s="43">
        <v>3</v>
      </c>
      <c r="B311" s="254" t="s">
        <v>269</v>
      </c>
      <c r="C311" s="255"/>
      <c r="D311" s="197"/>
      <c r="E311" s="198"/>
      <c r="F311" s="199"/>
      <c r="G311" s="59"/>
    </row>
    <row r="312" spans="1:7" ht="30">
      <c r="A312" s="200"/>
      <c r="B312" s="201">
        <v>3.01</v>
      </c>
      <c r="C312" s="205" t="s">
        <v>270</v>
      </c>
      <c r="D312" s="202"/>
      <c r="E312" s="203"/>
      <c r="F312" s="204"/>
      <c r="G312" s="106"/>
    </row>
    <row r="313" spans="1:7" ht="129.94999999999999" customHeight="1">
      <c r="A313" s="200"/>
      <c r="B313" s="201"/>
      <c r="C313" s="206"/>
      <c r="D313" s="207" t="s">
        <v>221</v>
      </c>
      <c r="E313" s="160">
        <v>12</v>
      </c>
      <c r="F313" s="204"/>
      <c r="G313" s="67">
        <f t="shared" si="8"/>
        <v>0</v>
      </c>
    </row>
    <row r="314" spans="1:7" ht="30">
      <c r="A314" s="200"/>
      <c r="B314" s="201">
        <v>3.02</v>
      </c>
      <c r="C314" s="205" t="s">
        <v>271</v>
      </c>
      <c r="D314" s="202"/>
      <c r="E314" s="203"/>
      <c r="F314" s="204"/>
      <c r="G314" s="106"/>
    </row>
    <row r="315" spans="1:7" ht="93.95" customHeight="1">
      <c r="A315" s="200"/>
      <c r="B315" s="201"/>
      <c r="C315" s="206"/>
      <c r="D315" s="207" t="s">
        <v>98</v>
      </c>
      <c r="E315" s="160">
        <v>4</v>
      </c>
      <c r="F315" s="204"/>
      <c r="G315" s="67">
        <f t="shared" si="8"/>
        <v>0</v>
      </c>
    </row>
    <row r="316" spans="1:7" ht="30">
      <c r="A316" s="200"/>
      <c r="B316" s="201">
        <v>3.03</v>
      </c>
      <c r="C316" s="205" t="s">
        <v>272</v>
      </c>
      <c r="D316" s="202"/>
      <c r="E316" s="203"/>
      <c r="F316" s="204"/>
      <c r="G316" s="106"/>
    </row>
    <row r="317" spans="1:7" ht="95.1" customHeight="1">
      <c r="A317" s="200"/>
      <c r="B317" s="201"/>
      <c r="C317" s="206"/>
      <c r="D317" s="202" t="s">
        <v>221</v>
      </c>
      <c r="E317" s="203">
        <v>8</v>
      </c>
      <c r="F317" s="204"/>
      <c r="G317" s="67">
        <f t="shared" si="8"/>
        <v>0</v>
      </c>
    </row>
    <row r="318" spans="1:7" ht="15" customHeight="1" thickBot="1">
      <c r="A318" s="49">
        <v>3</v>
      </c>
      <c r="B318" s="263" t="s">
        <v>273</v>
      </c>
      <c r="C318" s="264"/>
      <c r="D318" s="129"/>
      <c r="E318" s="195"/>
      <c r="F318" s="196"/>
      <c r="G318" s="58">
        <f>SUM(G313:G317)</f>
        <v>0</v>
      </c>
    </row>
    <row r="319" spans="1:7">
      <c r="A319" s="43">
        <v>4</v>
      </c>
      <c r="B319" s="254" t="s">
        <v>274</v>
      </c>
      <c r="C319" s="255"/>
      <c r="D319" s="197"/>
      <c r="E319" s="198"/>
      <c r="F319" s="199"/>
      <c r="G319" s="59"/>
    </row>
    <row r="320" spans="1:7">
      <c r="A320" s="179"/>
      <c r="B320" s="179">
        <v>4.01</v>
      </c>
      <c r="C320" s="115" t="s">
        <v>172</v>
      </c>
      <c r="D320" s="202"/>
      <c r="E320" s="203"/>
      <c r="F320" s="204"/>
      <c r="G320" s="106"/>
    </row>
    <row r="321" spans="1:7" ht="60">
      <c r="A321" s="179"/>
      <c r="B321" s="179"/>
      <c r="C321" s="205" t="s">
        <v>173</v>
      </c>
      <c r="D321" s="202" t="s">
        <v>275</v>
      </c>
      <c r="E321" s="203">
        <v>334</v>
      </c>
      <c r="F321" s="204"/>
      <c r="G321" s="67">
        <f t="shared" si="8"/>
        <v>0</v>
      </c>
    </row>
    <row r="322" spans="1:7">
      <c r="A322" s="179"/>
      <c r="B322" s="179">
        <v>4.0199999999999996</v>
      </c>
      <c r="C322" s="115" t="s">
        <v>174</v>
      </c>
      <c r="D322" s="202"/>
      <c r="E322" s="203"/>
      <c r="F322" s="204"/>
      <c r="G322" s="106"/>
    </row>
    <row r="323" spans="1:7" ht="120">
      <c r="A323" s="179"/>
      <c r="B323" s="179"/>
      <c r="C323" s="205" t="s">
        <v>276</v>
      </c>
      <c r="D323" s="202" t="s">
        <v>275</v>
      </c>
      <c r="E323" s="203">
        <v>445</v>
      </c>
      <c r="F323" s="204"/>
      <c r="G323" s="67">
        <f t="shared" si="8"/>
        <v>0</v>
      </c>
    </row>
    <row r="324" spans="1:7" ht="15" customHeight="1" thickBot="1">
      <c r="A324" s="49">
        <v>4</v>
      </c>
      <c r="B324" s="263" t="s">
        <v>277</v>
      </c>
      <c r="C324" s="264"/>
      <c r="D324" s="129"/>
      <c r="E324" s="195"/>
      <c r="F324" s="196"/>
      <c r="G324" s="58">
        <f>SUM(G319:G323)</f>
        <v>0</v>
      </c>
    </row>
    <row r="325" spans="1:7">
      <c r="A325" s="43">
        <v>5</v>
      </c>
      <c r="B325" s="254" t="s">
        <v>278</v>
      </c>
      <c r="C325" s="255"/>
      <c r="D325" s="197"/>
      <c r="E325" s="198"/>
      <c r="F325" s="199"/>
      <c r="G325" s="59"/>
    </row>
    <row r="326" spans="1:7" ht="20.100000000000001" customHeight="1">
      <c r="A326" s="200">
        <v>5.01</v>
      </c>
      <c r="B326" s="201" t="s">
        <v>279</v>
      </c>
      <c r="C326" s="115" t="s">
        <v>280</v>
      </c>
      <c r="D326" s="202"/>
      <c r="E326" s="203"/>
      <c r="F326" s="204"/>
      <c r="G326" s="106"/>
    </row>
    <row r="327" spans="1:7" ht="154.5" customHeight="1">
      <c r="A327" s="200"/>
      <c r="B327" s="201"/>
      <c r="C327" s="205" t="s">
        <v>281</v>
      </c>
      <c r="D327" s="202"/>
      <c r="E327" s="203"/>
      <c r="F327" s="204"/>
      <c r="G327" s="106"/>
    </row>
    <row r="328" spans="1:7" ht="182.45" customHeight="1">
      <c r="A328" s="200"/>
      <c r="B328" s="201"/>
      <c r="C328" s="206"/>
      <c r="D328" s="202"/>
      <c r="E328" s="203"/>
      <c r="F328" s="204"/>
      <c r="G328" s="106"/>
    </row>
    <row r="329" spans="1:7" ht="20.100000000000001" customHeight="1">
      <c r="A329" s="200"/>
      <c r="B329" s="201"/>
      <c r="C329" s="205" t="s">
        <v>282</v>
      </c>
      <c r="D329" s="202" t="s">
        <v>98</v>
      </c>
      <c r="E329" s="203">
        <v>142</v>
      </c>
      <c r="F329" s="204"/>
      <c r="G329" s="67">
        <f t="shared" si="8"/>
        <v>0</v>
      </c>
    </row>
    <row r="330" spans="1:7" ht="20.100000000000001" customHeight="1">
      <c r="A330" s="200"/>
      <c r="B330" s="201"/>
      <c r="C330" s="205" t="s">
        <v>283</v>
      </c>
      <c r="D330" s="202"/>
      <c r="E330" s="203"/>
      <c r="F330" s="204"/>
      <c r="G330" s="106"/>
    </row>
    <row r="331" spans="1:7" ht="20.100000000000001" customHeight="1">
      <c r="A331" s="200"/>
      <c r="B331" s="201"/>
      <c r="C331" s="205" t="s">
        <v>165</v>
      </c>
      <c r="D331" s="202"/>
      <c r="E331" s="203"/>
      <c r="F331" s="204"/>
      <c r="G331" s="106"/>
    </row>
    <row r="332" spans="1:7" ht="20.100000000000001" customHeight="1">
      <c r="A332" s="200"/>
      <c r="B332" s="201"/>
      <c r="C332" s="205" t="s">
        <v>284</v>
      </c>
      <c r="D332" s="202"/>
      <c r="E332" s="203"/>
      <c r="F332" s="204"/>
      <c r="G332" s="106"/>
    </row>
    <row r="333" spans="1:7" ht="30">
      <c r="A333" s="200"/>
      <c r="B333" s="201"/>
      <c r="C333" s="205" t="s">
        <v>167</v>
      </c>
      <c r="D333" s="202"/>
      <c r="E333" s="203"/>
      <c r="F333" s="204"/>
      <c r="G333" s="106"/>
    </row>
    <row r="334" spans="1:7">
      <c r="A334" s="208">
        <v>5.0199999999999996</v>
      </c>
      <c r="B334" s="173" t="s">
        <v>285</v>
      </c>
      <c r="C334" s="209" t="s">
        <v>436</v>
      </c>
      <c r="D334" s="209"/>
      <c r="E334" s="174"/>
      <c r="F334" s="175"/>
      <c r="G334" s="63">
        <f t="shared" si="8"/>
        <v>0</v>
      </c>
    </row>
    <row r="335" spans="1:7" ht="278.45" customHeight="1">
      <c r="A335" s="208"/>
      <c r="B335" s="173"/>
      <c r="C335" s="210" t="s">
        <v>286</v>
      </c>
      <c r="D335" s="209"/>
      <c r="E335" s="174"/>
      <c r="F335" s="175"/>
      <c r="G335" s="63"/>
    </row>
    <row r="336" spans="1:7" ht="180">
      <c r="A336" s="211"/>
      <c r="B336" s="173"/>
      <c r="C336" s="165" t="s">
        <v>287</v>
      </c>
      <c r="D336" s="165"/>
      <c r="E336" s="212"/>
      <c r="F336" s="213"/>
      <c r="G336" s="63">
        <f t="shared" si="8"/>
        <v>0</v>
      </c>
    </row>
    <row r="337" spans="1:7" ht="120.95" customHeight="1">
      <c r="A337" s="211"/>
      <c r="B337" s="173"/>
      <c r="C337" s="165"/>
      <c r="D337" s="174" t="s">
        <v>98</v>
      </c>
      <c r="E337" s="176">
        <v>37</v>
      </c>
      <c r="F337" s="175"/>
      <c r="G337" s="63">
        <f t="shared" si="8"/>
        <v>0</v>
      </c>
    </row>
    <row r="338" spans="1:7">
      <c r="A338" s="208">
        <v>5.03</v>
      </c>
      <c r="B338" s="179" t="s">
        <v>288</v>
      </c>
      <c r="C338" s="115" t="s">
        <v>289</v>
      </c>
      <c r="D338" s="174"/>
      <c r="E338" s="176"/>
      <c r="F338" s="175"/>
      <c r="G338" s="63"/>
    </row>
    <row r="339" spans="1:7" ht="360">
      <c r="A339" s="211"/>
      <c r="B339" s="179"/>
      <c r="C339" s="205" t="s">
        <v>446</v>
      </c>
      <c r="D339" s="174" t="s">
        <v>98</v>
      </c>
      <c r="E339" s="176">
        <v>4</v>
      </c>
      <c r="F339" s="175"/>
      <c r="G339" s="63">
        <f t="shared" si="8"/>
        <v>0</v>
      </c>
    </row>
    <row r="340" spans="1:7" ht="98.45" customHeight="1">
      <c r="A340" s="211"/>
      <c r="B340" s="173"/>
      <c r="C340" s="165"/>
      <c r="D340" s="174"/>
      <c r="E340" s="176"/>
      <c r="F340" s="175"/>
      <c r="G340" s="63"/>
    </row>
    <row r="341" spans="1:7" ht="45">
      <c r="A341" s="186">
        <v>5.04</v>
      </c>
      <c r="B341" s="179" t="s">
        <v>290</v>
      </c>
      <c r="C341" s="115" t="s">
        <v>291</v>
      </c>
      <c r="D341" s="174" t="s">
        <v>292</v>
      </c>
      <c r="E341" s="176">
        <v>43</v>
      </c>
      <c r="F341" s="175"/>
      <c r="G341" s="63">
        <f t="shared" si="8"/>
        <v>0</v>
      </c>
    </row>
    <row r="342" spans="1:7">
      <c r="A342" s="208">
        <v>5.05</v>
      </c>
      <c r="B342" s="173" t="s">
        <v>293</v>
      </c>
      <c r="C342" s="209" t="s">
        <v>294</v>
      </c>
      <c r="D342" s="209"/>
      <c r="E342" s="174"/>
      <c r="F342" s="175"/>
      <c r="G342" s="63"/>
    </row>
    <row r="343" spans="1:7" ht="195">
      <c r="A343" s="211"/>
      <c r="B343" s="173"/>
      <c r="C343" s="165" t="s">
        <v>438</v>
      </c>
      <c r="D343" s="165"/>
      <c r="E343" s="212"/>
      <c r="F343" s="213"/>
      <c r="G343" s="63">
        <f t="shared" si="8"/>
        <v>0</v>
      </c>
    </row>
    <row r="344" spans="1:7" ht="121.5" customHeight="1">
      <c r="A344" s="211"/>
      <c r="B344" s="173"/>
      <c r="C344" s="165"/>
      <c r="D344" s="174" t="s">
        <v>98</v>
      </c>
      <c r="E344" s="176">
        <v>2</v>
      </c>
      <c r="F344" s="175"/>
      <c r="G344" s="63">
        <f t="shared" si="8"/>
        <v>0</v>
      </c>
    </row>
    <row r="345" spans="1:7">
      <c r="A345" s="208">
        <f>A342+0.01</f>
        <v>5.0599999999999996</v>
      </c>
      <c r="B345" s="173" t="s">
        <v>296</v>
      </c>
      <c r="C345" s="209" t="s">
        <v>294</v>
      </c>
      <c r="D345" s="209"/>
      <c r="E345" s="174"/>
      <c r="F345" s="175"/>
      <c r="G345" s="63">
        <f t="shared" si="8"/>
        <v>0</v>
      </c>
    </row>
    <row r="346" spans="1:7" ht="30">
      <c r="A346" s="211"/>
      <c r="B346" s="173"/>
      <c r="C346" s="165" t="s">
        <v>437</v>
      </c>
      <c r="D346" s="178" t="s">
        <v>98</v>
      </c>
      <c r="E346" s="176">
        <v>3</v>
      </c>
      <c r="F346" s="175"/>
      <c r="G346" s="63">
        <f t="shared" si="8"/>
        <v>0</v>
      </c>
    </row>
    <row r="347" spans="1:7" ht="60">
      <c r="A347" s="208">
        <f>A345+0.01</f>
        <v>5.0699999999999994</v>
      </c>
      <c r="B347" s="214" t="s">
        <v>297</v>
      </c>
      <c r="C347" s="205" t="s">
        <v>298</v>
      </c>
      <c r="D347" s="178"/>
      <c r="E347" s="176"/>
      <c r="F347" s="175"/>
      <c r="G347" s="63"/>
    </row>
    <row r="348" spans="1:7">
      <c r="A348" s="211"/>
      <c r="B348" s="173" t="s">
        <v>299</v>
      </c>
      <c r="C348" s="165" t="s">
        <v>300</v>
      </c>
      <c r="D348" s="178" t="s">
        <v>98</v>
      </c>
      <c r="E348" s="176">
        <v>25</v>
      </c>
      <c r="F348" s="175"/>
      <c r="G348" s="63">
        <f t="shared" si="8"/>
        <v>0</v>
      </c>
    </row>
    <row r="349" spans="1:7" ht="93.6" customHeight="1">
      <c r="A349" s="211"/>
      <c r="B349" s="173"/>
      <c r="C349" s="165"/>
      <c r="D349" s="178"/>
      <c r="E349" s="176"/>
      <c r="F349" s="175"/>
      <c r="G349" s="63"/>
    </row>
    <row r="350" spans="1:7">
      <c r="A350" s="208">
        <v>5.08</v>
      </c>
      <c r="B350" s="214" t="s">
        <v>301</v>
      </c>
      <c r="C350" s="165" t="s">
        <v>302</v>
      </c>
      <c r="D350" s="178"/>
      <c r="E350" s="176"/>
      <c r="F350" s="175"/>
      <c r="G350" s="63"/>
    </row>
    <row r="351" spans="1:7" ht="85.5" customHeight="1">
      <c r="A351" s="211"/>
      <c r="B351" s="173"/>
      <c r="C351" s="215" t="s">
        <v>303</v>
      </c>
      <c r="D351" s="178" t="s">
        <v>98</v>
      </c>
      <c r="E351" s="176">
        <v>4</v>
      </c>
      <c r="F351" s="175"/>
      <c r="G351" s="63">
        <f>F351*E351</f>
        <v>0</v>
      </c>
    </row>
    <row r="352" spans="1:7" ht="87" customHeight="1">
      <c r="A352" s="211"/>
      <c r="B352" s="173"/>
      <c r="C352" s="165"/>
      <c r="D352" s="178"/>
      <c r="E352" s="176"/>
      <c r="F352" s="175"/>
      <c r="G352" s="63"/>
    </row>
    <row r="353" spans="1:7" ht="45">
      <c r="A353" s="208">
        <v>5.09</v>
      </c>
      <c r="B353" s="173"/>
      <c r="C353" s="215" t="s">
        <v>304</v>
      </c>
      <c r="D353" s="178"/>
      <c r="E353" s="176"/>
      <c r="F353" s="175"/>
      <c r="G353" s="63"/>
    </row>
    <row r="354" spans="1:7" ht="124.5" customHeight="1">
      <c r="A354" s="211"/>
      <c r="B354" s="173"/>
      <c r="C354" s="165"/>
      <c r="D354" s="178"/>
      <c r="E354" s="176"/>
      <c r="F354" s="175"/>
      <c r="G354" s="63"/>
    </row>
    <row r="355" spans="1:7">
      <c r="A355" s="211"/>
      <c r="B355" s="216" t="s">
        <v>305</v>
      </c>
      <c r="C355" s="109" t="s">
        <v>306</v>
      </c>
      <c r="D355" s="187" t="s">
        <v>221</v>
      </c>
      <c r="E355" s="188">
        <v>2</v>
      </c>
      <c r="F355" s="175"/>
      <c r="G355" s="63">
        <f>F355*E355</f>
        <v>0</v>
      </c>
    </row>
    <row r="356" spans="1:7">
      <c r="A356" s="211"/>
      <c r="B356" s="216"/>
      <c r="C356" s="109"/>
      <c r="D356" s="188"/>
      <c r="E356" s="188"/>
      <c r="F356" s="175"/>
      <c r="G356" s="63"/>
    </row>
    <row r="357" spans="1:7">
      <c r="A357" s="211"/>
      <c r="B357" s="216" t="s">
        <v>307</v>
      </c>
      <c r="C357" s="109" t="s">
        <v>308</v>
      </c>
      <c r="D357" s="187" t="s">
        <v>221</v>
      </c>
      <c r="E357" s="188">
        <v>1</v>
      </c>
      <c r="F357" s="175"/>
      <c r="G357" s="63">
        <f>F357*E357</f>
        <v>0</v>
      </c>
    </row>
    <row r="358" spans="1:7">
      <c r="A358" s="211"/>
      <c r="B358" s="216"/>
      <c r="C358" s="109"/>
      <c r="D358" s="187"/>
      <c r="E358" s="188"/>
      <c r="F358" s="175"/>
      <c r="G358" s="63"/>
    </row>
    <row r="359" spans="1:7">
      <c r="A359" s="211"/>
      <c r="B359" s="216" t="s">
        <v>309</v>
      </c>
      <c r="C359" s="109" t="s">
        <v>310</v>
      </c>
      <c r="D359" s="187" t="s">
        <v>221</v>
      </c>
      <c r="E359" s="188">
        <v>28</v>
      </c>
      <c r="F359" s="175"/>
      <c r="G359" s="63">
        <f>F359*E359</f>
        <v>0</v>
      </c>
    </row>
    <row r="360" spans="1:7">
      <c r="A360" s="211"/>
      <c r="B360" s="216"/>
      <c r="C360" s="109"/>
      <c r="D360" s="187"/>
      <c r="E360" s="217"/>
      <c r="F360" s="175"/>
      <c r="G360" s="63"/>
    </row>
    <row r="361" spans="1:7">
      <c r="A361" s="211"/>
      <c r="B361" s="216" t="s">
        <v>311</v>
      </c>
      <c r="C361" s="109" t="s">
        <v>312</v>
      </c>
      <c r="D361" s="187" t="s">
        <v>221</v>
      </c>
      <c r="E361" s="188">
        <v>22</v>
      </c>
      <c r="F361" s="175"/>
      <c r="G361" s="63">
        <f>F361*E361</f>
        <v>0</v>
      </c>
    </row>
    <row r="362" spans="1:7">
      <c r="A362" s="211"/>
      <c r="B362" s="173"/>
      <c r="C362" s="165"/>
      <c r="D362" s="178"/>
      <c r="E362" s="176"/>
      <c r="F362" s="175"/>
      <c r="G362" s="63"/>
    </row>
    <row r="363" spans="1:7" ht="60">
      <c r="A363" s="208">
        <v>5.0999999999999996</v>
      </c>
      <c r="B363" s="173"/>
      <c r="C363" s="109" t="s">
        <v>313</v>
      </c>
      <c r="D363" s="178"/>
      <c r="E363" s="176"/>
      <c r="F363" s="175"/>
      <c r="G363" s="63"/>
    </row>
    <row r="364" spans="1:7" ht="142.5" customHeight="1">
      <c r="A364" s="211"/>
      <c r="B364" s="173"/>
      <c r="C364" s="165"/>
      <c r="D364" s="178" t="s">
        <v>98</v>
      </c>
      <c r="E364" s="176">
        <v>29</v>
      </c>
      <c r="F364" s="175"/>
      <c r="G364" s="63">
        <f>F364*E364</f>
        <v>0</v>
      </c>
    </row>
    <row r="365" spans="1:7" ht="15" customHeight="1" thickBot="1">
      <c r="A365" s="49">
        <v>5</v>
      </c>
      <c r="B365" s="263" t="s">
        <v>314</v>
      </c>
      <c r="C365" s="264"/>
      <c r="D365" s="129"/>
      <c r="E365" s="195"/>
      <c r="F365" s="196"/>
      <c r="G365" s="58">
        <f>SUM(G326:G364)</f>
        <v>0</v>
      </c>
    </row>
    <row r="366" spans="1:7" ht="14.45" customHeight="1">
      <c r="A366" s="43">
        <v>6</v>
      </c>
      <c r="B366" s="254" t="s">
        <v>315</v>
      </c>
      <c r="C366" s="255"/>
      <c r="D366" s="197"/>
      <c r="E366" s="198"/>
      <c r="F366" s="199"/>
      <c r="G366" s="59"/>
    </row>
    <row r="367" spans="1:7" ht="45">
      <c r="A367" s="188">
        <v>6.01</v>
      </c>
      <c r="B367" s="218"/>
      <c r="C367" s="205" t="s">
        <v>316</v>
      </c>
      <c r="D367" s="178" t="s">
        <v>98</v>
      </c>
      <c r="E367" s="176">
        <v>10</v>
      </c>
      <c r="F367" s="175"/>
      <c r="G367" s="63">
        <f>F367*E367</f>
        <v>0</v>
      </c>
    </row>
    <row r="368" spans="1:7" ht="135" customHeight="1">
      <c r="A368" s="208"/>
      <c r="B368" s="173"/>
      <c r="C368" s="165"/>
      <c r="D368" s="178"/>
      <c r="E368" s="176"/>
      <c r="F368" s="175"/>
      <c r="G368" s="63"/>
    </row>
    <row r="369" spans="1:7" ht="30">
      <c r="A369" s="188">
        <v>6.02</v>
      </c>
      <c r="B369" s="218"/>
      <c r="C369" s="115" t="s">
        <v>317</v>
      </c>
      <c r="D369" s="187" t="s">
        <v>98</v>
      </c>
      <c r="E369" s="188">
        <v>1</v>
      </c>
      <c r="F369" s="175"/>
      <c r="G369" s="63">
        <f>F369*E369</f>
        <v>0</v>
      </c>
    </row>
    <row r="370" spans="1:7" ht="104.45" customHeight="1">
      <c r="A370" s="211"/>
      <c r="B370" s="173"/>
      <c r="C370" s="165"/>
      <c r="D370" s="178"/>
      <c r="E370" s="176"/>
      <c r="F370" s="175"/>
      <c r="G370" s="63"/>
    </row>
    <row r="371" spans="1:7" ht="15" customHeight="1" thickBot="1">
      <c r="A371" s="49">
        <v>6</v>
      </c>
      <c r="B371" s="263" t="s">
        <v>318</v>
      </c>
      <c r="C371" s="264"/>
      <c r="D371" s="129"/>
      <c r="E371" s="195"/>
      <c r="F371" s="196"/>
      <c r="G371" s="58">
        <f>SUM(G367:G370)</f>
        <v>0</v>
      </c>
    </row>
    <row r="372" spans="1:7">
      <c r="A372" s="43">
        <v>7</v>
      </c>
      <c r="B372" s="254" t="s">
        <v>274</v>
      </c>
      <c r="C372" s="255"/>
      <c r="D372" s="197"/>
      <c r="E372" s="198"/>
      <c r="F372" s="199"/>
      <c r="G372" s="59"/>
    </row>
    <row r="373" spans="1:7">
      <c r="A373" s="211">
        <v>7.01</v>
      </c>
      <c r="B373" s="173" t="s">
        <v>319</v>
      </c>
      <c r="C373" s="209" t="s">
        <v>320</v>
      </c>
      <c r="D373" s="209"/>
      <c r="E373" s="174"/>
      <c r="F373" s="175"/>
      <c r="G373" s="63">
        <f t="shared" si="8"/>
        <v>0</v>
      </c>
    </row>
    <row r="374" spans="1:7" ht="135">
      <c r="A374" s="211"/>
      <c r="B374" s="173"/>
      <c r="C374" s="165" t="s">
        <v>321</v>
      </c>
      <c r="D374" s="165"/>
      <c r="E374" s="212"/>
      <c r="F374" s="213"/>
      <c r="G374" s="63">
        <f t="shared" si="8"/>
        <v>0</v>
      </c>
    </row>
    <row r="375" spans="1:7" ht="115.5" customHeight="1">
      <c r="A375" s="211"/>
      <c r="B375" s="173"/>
      <c r="C375" s="165"/>
      <c r="D375" s="174" t="s">
        <v>98</v>
      </c>
      <c r="E375" s="176">
        <v>97</v>
      </c>
      <c r="F375" s="175"/>
      <c r="G375" s="63">
        <f t="shared" si="8"/>
        <v>0</v>
      </c>
    </row>
    <row r="376" spans="1:7">
      <c r="A376" s="211">
        <f>A373+0.01</f>
        <v>7.02</v>
      </c>
      <c r="B376" s="173" t="s">
        <v>322</v>
      </c>
      <c r="C376" s="209" t="s">
        <v>323</v>
      </c>
      <c r="D376" s="209"/>
      <c r="E376" s="174"/>
      <c r="F376" s="175"/>
      <c r="G376" s="63">
        <f t="shared" si="8"/>
        <v>0</v>
      </c>
    </row>
    <row r="377" spans="1:7" ht="120">
      <c r="A377" s="211"/>
      <c r="B377" s="173"/>
      <c r="C377" s="165" t="s">
        <v>324</v>
      </c>
      <c r="D377" s="165"/>
      <c r="E377" s="212"/>
      <c r="F377" s="213"/>
      <c r="G377" s="63">
        <f t="shared" si="8"/>
        <v>0</v>
      </c>
    </row>
    <row r="378" spans="1:7" ht="90" customHeight="1">
      <c r="A378" s="211"/>
      <c r="B378" s="173"/>
      <c r="C378" s="165"/>
      <c r="D378" s="174" t="s">
        <v>98</v>
      </c>
      <c r="E378" s="176">
        <v>110</v>
      </c>
      <c r="F378" s="175"/>
      <c r="G378" s="63">
        <f t="shared" si="8"/>
        <v>0</v>
      </c>
    </row>
    <row r="379" spans="1:7">
      <c r="A379" s="211">
        <f>A376+0.01</f>
        <v>7.0299999999999994</v>
      </c>
      <c r="B379" s="173" t="s">
        <v>325</v>
      </c>
      <c r="C379" s="209" t="s">
        <v>326</v>
      </c>
      <c r="D379" s="209"/>
      <c r="E379" s="174"/>
      <c r="F379" s="175"/>
      <c r="G379" s="63">
        <f t="shared" si="8"/>
        <v>0</v>
      </c>
    </row>
    <row r="380" spans="1:7" ht="120">
      <c r="A380" s="211"/>
      <c r="B380" s="173"/>
      <c r="C380" s="165" t="s">
        <v>327</v>
      </c>
      <c r="D380" s="165"/>
      <c r="E380" s="212"/>
      <c r="F380" s="213"/>
      <c r="G380" s="63">
        <f t="shared" si="8"/>
        <v>0</v>
      </c>
    </row>
    <row r="381" spans="1:7" ht="124.5" customHeight="1">
      <c r="A381" s="211"/>
      <c r="B381" s="173"/>
      <c r="C381" s="165"/>
      <c r="D381" s="174" t="s">
        <v>98</v>
      </c>
      <c r="E381" s="176">
        <v>62</v>
      </c>
      <c r="F381" s="175"/>
      <c r="G381" s="63">
        <f t="shared" si="8"/>
        <v>0</v>
      </c>
    </row>
    <row r="382" spans="1:7">
      <c r="A382" s="211">
        <f>A379+0.01</f>
        <v>7.0399999999999991</v>
      </c>
      <c r="B382" s="173" t="s">
        <v>328</v>
      </c>
      <c r="C382" s="219" t="s">
        <v>329</v>
      </c>
      <c r="D382" s="165"/>
      <c r="E382" s="174"/>
      <c r="F382" s="175"/>
      <c r="G382" s="63">
        <f t="shared" si="8"/>
        <v>0</v>
      </c>
    </row>
    <row r="383" spans="1:7" ht="75">
      <c r="A383" s="211"/>
      <c r="B383" s="173"/>
      <c r="C383" s="220" t="s">
        <v>330</v>
      </c>
      <c r="D383" s="165"/>
      <c r="E383" s="212"/>
      <c r="F383" s="213"/>
      <c r="G383" s="63">
        <f t="shared" si="8"/>
        <v>0</v>
      </c>
    </row>
    <row r="384" spans="1:7" ht="107.1" customHeight="1">
      <c r="A384" s="211"/>
      <c r="B384" s="173"/>
      <c r="C384" s="220"/>
      <c r="D384" s="174" t="s">
        <v>98</v>
      </c>
      <c r="E384" s="176">
        <v>150</v>
      </c>
      <c r="F384" s="175"/>
      <c r="G384" s="63">
        <f t="shared" si="8"/>
        <v>0</v>
      </c>
    </row>
    <row r="385" spans="1:7">
      <c r="A385" s="211">
        <f>A382+0.01</f>
        <v>7.0499999999999989</v>
      </c>
      <c r="B385" s="173" t="s">
        <v>331</v>
      </c>
      <c r="C385" s="219" t="s">
        <v>332</v>
      </c>
      <c r="D385" s="165"/>
      <c r="E385" s="174"/>
      <c r="F385" s="175"/>
      <c r="G385" s="63">
        <f t="shared" si="8"/>
        <v>0</v>
      </c>
    </row>
    <row r="386" spans="1:7" ht="105">
      <c r="A386" s="211"/>
      <c r="B386" s="173"/>
      <c r="C386" s="220" t="s">
        <v>333</v>
      </c>
      <c r="D386" s="165"/>
      <c r="E386" s="212"/>
      <c r="F386" s="213"/>
      <c r="G386" s="63">
        <f t="shared" si="8"/>
        <v>0</v>
      </c>
    </row>
    <row r="387" spans="1:7" ht="129.94999999999999" customHeight="1">
      <c r="A387" s="211"/>
      <c r="B387" s="173"/>
      <c r="C387" s="220"/>
      <c r="D387" s="174" t="s">
        <v>98</v>
      </c>
      <c r="E387" s="176">
        <v>5</v>
      </c>
      <c r="F387" s="175"/>
      <c r="G387" s="63">
        <f t="shared" si="8"/>
        <v>0</v>
      </c>
    </row>
    <row r="388" spans="1:7" ht="105">
      <c r="A388" s="211">
        <f>A385+0.01</f>
        <v>7.0599999999999987</v>
      </c>
      <c r="B388" s="173"/>
      <c r="C388" s="221" t="s">
        <v>334</v>
      </c>
      <c r="D388" s="165" t="s">
        <v>98</v>
      </c>
      <c r="E388" s="174">
        <v>20</v>
      </c>
      <c r="F388" s="175"/>
      <c r="G388" s="63">
        <f t="shared" si="8"/>
        <v>0</v>
      </c>
    </row>
    <row r="389" spans="1:7">
      <c r="A389" s="211">
        <f>A388+0.01</f>
        <v>7.0699999999999985</v>
      </c>
      <c r="B389" s="173" t="s">
        <v>226</v>
      </c>
      <c r="C389" s="219" t="s">
        <v>335</v>
      </c>
      <c r="D389" s="165"/>
      <c r="E389" s="174"/>
      <c r="F389" s="175"/>
      <c r="G389" s="63">
        <f t="shared" si="8"/>
        <v>0</v>
      </c>
    </row>
    <row r="390" spans="1:7" ht="45">
      <c r="A390" s="211"/>
      <c r="B390" s="173"/>
      <c r="C390" s="220" t="s">
        <v>336</v>
      </c>
      <c r="D390" s="165"/>
      <c r="E390" s="178"/>
      <c r="F390" s="167"/>
      <c r="G390" s="63">
        <f t="shared" si="8"/>
        <v>0</v>
      </c>
    </row>
    <row r="391" spans="1:7" ht="110.1" customHeight="1">
      <c r="A391" s="222"/>
      <c r="B391" s="164"/>
      <c r="C391" s="164"/>
      <c r="D391" s="174" t="s">
        <v>98</v>
      </c>
      <c r="E391" s="176">
        <v>4</v>
      </c>
      <c r="F391" s="175"/>
      <c r="G391" s="63">
        <f t="shared" si="8"/>
        <v>0</v>
      </c>
    </row>
    <row r="392" spans="1:7" ht="20.100000000000001" customHeight="1" thickBot="1">
      <c r="A392" s="223">
        <v>3</v>
      </c>
      <c r="B392" s="265" t="s">
        <v>337</v>
      </c>
      <c r="C392" s="266"/>
      <c r="D392" s="224"/>
      <c r="E392" s="224"/>
      <c r="F392" s="225"/>
      <c r="G392" s="226">
        <f>SUM(G373:G391)</f>
        <v>0</v>
      </c>
    </row>
    <row r="393" spans="1:7" ht="18.95" customHeight="1" thickBot="1">
      <c r="A393" s="267" t="s">
        <v>338</v>
      </c>
      <c r="B393" s="268"/>
      <c r="C393" s="268"/>
      <c r="D393" s="268"/>
      <c r="E393" s="268"/>
      <c r="F393" s="269"/>
      <c r="G393" s="64">
        <f>SUM(G392,G371,G365,G324,G318,G310,G303,)</f>
        <v>0</v>
      </c>
    </row>
    <row r="394" spans="1:7" ht="39.950000000000003" customHeight="1" thickBot="1">
      <c r="A394" s="256" t="s">
        <v>339</v>
      </c>
      <c r="B394" s="257"/>
      <c r="C394" s="257"/>
      <c r="D394" s="257"/>
      <c r="E394" s="257"/>
      <c r="F394" s="227"/>
      <c r="G394" s="228">
        <f>SUM(G393,G273)</f>
        <v>0</v>
      </c>
    </row>
    <row r="395" spans="1:7" ht="15.75" thickTop="1">
      <c r="A395" s="1"/>
      <c r="B395" s="1"/>
      <c r="C395" s="1"/>
      <c r="D395" s="1"/>
      <c r="E395" s="1"/>
      <c r="F395" s="1"/>
      <c r="G395" s="1"/>
    </row>
  </sheetData>
  <protectedRanges>
    <protectedRange sqref="F275:F392" name="Range2"/>
    <protectedRange sqref="F4:F271" name="Range1"/>
  </protectedRanges>
  <mergeCells count="35">
    <mergeCell ref="B65:C65"/>
    <mergeCell ref="A1:B2"/>
    <mergeCell ref="C1:F2"/>
    <mergeCell ref="A43:C43"/>
    <mergeCell ref="B44:C44"/>
    <mergeCell ref="B64:C64"/>
    <mergeCell ref="B371:C371"/>
    <mergeCell ref="A273:F273"/>
    <mergeCell ref="B97:C97"/>
    <mergeCell ref="B98:C98"/>
    <mergeCell ref="B141:D141"/>
    <mergeCell ref="B142:C142"/>
    <mergeCell ref="B151:C151"/>
    <mergeCell ref="B152:C152"/>
    <mergeCell ref="B166:D166"/>
    <mergeCell ref="B167:C167"/>
    <mergeCell ref="B202:C202"/>
    <mergeCell ref="B203:C203"/>
    <mergeCell ref="B272:C272"/>
    <mergeCell ref="B372:C372"/>
    <mergeCell ref="A394:E394"/>
    <mergeCell ref="A274:C274"/>
    <mergeCell ref="B277:C277"/>
    <mergeCell ref="B303:C303"/>
    <mergeCell ref="B304:C304"/>
    <mergeCell ref="B392:C392"/>
    <mergeCell ref="A393:F393"/>
    <mergeCell ref="B310:C310"/>
    <mergeCell ref="B311:C311"/>
    <mergeCell ref="B318:C318"/>
    <mergeCell ref="B319:C319"/>
    <mergeCell ref="B324:C324"/>
    <mergeCell ref="B325:C325"/>
    <mergeCell ref="B365:C365"/>
    <mergeCell ref="B366:C366"/>
  </mergeCells>
  <pageMargins left="0.19685039370078741" right="0.15748031496062992" top="0.19685039370078741" bottom="0.19685039370078741" header="0.51181102362204722" footer="0.51181102362204722"/>
  <pageSetup paperSize="9" scale="84" fitToHeight="12" orientation="landscape" r:id="rId1"/>
  <headerFooter>
    <oddFooter>Page &amp;P&amp;RInterior L2</oddFooter>
  </headerFooter>
  <rowBreaks count="2" manualBreakCount="2">
    <brk id="31" max="6" man="1"/>
    <brk id="5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D12A-0227-41BF-AFC0-43C691DEA1A4}">
  <sheetPr>
    <tabColor rgb="FFFFC000"/>
  </sheetPr>
  <dimension ref="A1:I413"/>
  <sheetViews>
    <sheetView showZeros="0" view="pageBreakPreview" zoomScale="68" zoomScaleNormal="55" zoomScaleSheetLayoutView="50" workbookViewId="0">
      <pane xSplit="5" ySplit="3" topLeftCell="F4" activePane="bottomRight" state="frozen"/>
      <selection pane="topRight" activeCell="E9" sqref="E9"/>
      <selection pane="bottomLeft" activeCell="E9" sqref="E9"/>
      <selection pane="bottomRight" activeCell="C3" sqref="C3"/>
    </sheetView>
  </sheetViews>
  <sheetFormatPr defaultColWidth="9.140625" defaultRowHeight="15"/>
  <cols>
    <col min="1" max="1" width="6.42578125" style="154" bestFit="1" customWidth="1"/>
    <col min="2" max="2" width="11.42578125" style="154" customWidth="1"/>
    <col min="3" max="3" width="80.140625" style="155" customWidth="1"/>
    <col min="4" max="4" width="8.140625" style="156" customWidth="1"/>
    <col min="5" max="5" width="8.140625" style="157" bestFit="1" customWidth="1"/>
    <col min="6" max="6" width="11" style="156" customWidth="1"/>
    <col min="7" max="7" width="19.85546875" style="3" bestFit="1" customWidth="1"/>
  </cols>
  <sheetData>
    <row r="1" spans="1:7" s="116" customFormat="1">
      <c r="A1" s="285" t="s">
        <v>0</v>
      </c>
      <c r="B1" s="286"/>
      <c r="C1" s="289" t="s">
        <v>481</v>
      </c>
      <c r="D1" s="289"/>
      <c r="E1" s="289"/>
      <c r="F1" s="289"/>
      <c r="G1" s="50" t="s">
        <v>1</v>
      </c>
    </row>
    <row r="2" spans="1:7" s="116" customFormat="1">
      <c r="A2" s="287"/>
      <c r="B2" s="288"/>
      <c r="C2" s="290"/>
      <c r="D2" s="290"/>
      <c r="E2" s="290"/>
      <c r="F2" s="290"/>
      <c r="G2" s="83">
        <v>44375</v>
      </c>
    </row>
    <row r="3" spans="1:7" s="116" customFormat="1" ht="66.95" customHeight="1" thickBot="1">
      <c r="A3" s="28" t="s">
        <v>2</v>
      </c>
      <c r="B3" s="29" t="s">
        <v>3</v>
      </c>
      <c r="C3" s="29" t="s">
        <v>4</v>
      </c>
      <c r="D3" s="29" t="s">
        <v>5</v>
      </c>
      <c r="E3" s="29" t="s">
        <v>340</v>
      </c>
      <c r="F3" s="117" t="s">
        <v>7</v>
      </c>
      <c r="G3" s="51" t="s">
        <v>8</v>
      </c>
    </row>
    <row r="4" spans="1:7" s="119" customFormat="1">
      <c r="A4" s="24"/>
      <c r="B4" s="25"/>
      <c r="C4" s="26" t="s">
        <v>9</v>
      </c>
      <c r="D4" s="27"/>
      <c r="E4" s="27"/>
      <c r="F4" s="118"/>
      <c r="G4" s="52"/>
    </row>
    <row r="5" spans="1:7" s="119" customFormat="1" ht="30">
      <c r="A5" s="4"/>
      <c r="B5" s="5"/>
      <c r="C5" s="9" t="s">
        <v>10</v>
      </c>
      <c r="D5" s="7"/>
      <c r="E5" s="7"/>
      <c r="F5" s="8"/>
      <c r="G5" s="53">
        <f>IF(E5="QRO",F5*0, F5*E5)</f>
        <v>0</v>
      </c>
    </row>
    <row r="6" spans="1:7" s="119" customFormat="1" ht="60">
      <c r="A6" s="4"/>
      <c r="B6" s="5"/>
      <c r="C6" s="6" t="s">
        <v>11</v>
      </c>
      <c r="D6" s="7"/>
      <c r="E6" s="7"/>
      <c r="F6" s="8"/>
      <c r="G6" s="53">
        <f t="shared" ref="G6:G72" si="0">IF(E6="QRO",F6*0, F6*E6)</f>
        <v>0</v>
      </c>
    </row>
    <row r="7" spans="1:7" s="119" customFormat="1" ht="45">
      <c r="A7" s="4"/>
      <c r="B7" s="5"/>
      <c r="C7" s="6" t="s">
        <v>12</v>
      </c>
      <c r="D7" s="7"/>
      <c r="E7" s="7"/>
      <c r="F7" s="8"/>
      <c r="G7" s="53">
        <f t="shared" si="0"/>
        <v>0</v>
      </c>
    </row>
    <row r="8" spans="1:7" s="119" customFormat="1" ht="90">
      <c r="A8" s="4"/>
      <c r="B8" s="5"/>
      <c r="C8" s="6" t="s">
        <v>13</v>
      </c>
      <c r="D8" s="7"/>
      <c r="E8" s="7"/>
      <c r="F8" s="8"/>
      <c r="G8" s="53">
        <f t="shared" si="0"/>
        <v>0</v>
      </c>
    </row>
    <row r="9" spans="1:7" s="119" customFormat="1" ht="90">
      <c r="A9" s="4"/>
      <c r="B9" s="5"/>
      <c r="C9" s="6" t="s">
        <v>14</v>
      </c>
      <c r="D9" s="7"/>
      <c r="E9" s="7"/>
      <c r="F9" s="8"/>
      <c r="G9" s="53">
        <f t="shared" si="0"/>
        <v>0</v>
      </c>
    </row>
    <row r="10" spans="1:7" s="119" customFormat="1" ht="30">
      <c r="A10" s="4"/>
      <c r="B10" s="5"/>
      <c r="C10" s="6" t="s">
        <v>15</v>
      </c>
      <c r="D10" s="7"/>
      <c r="E10" s="7"/>
      <c r="F10" s="8"/>
      <c r="G10" s="53">
        <f t="shared" si="0"/>
        <v>0</v>
      </c>
    </row>
    <row r="11" spans="1:7" s="119" customFormat="1" ht="45">
      <c r="A11" s="4"/>
      <c r="B11" s="5"/>
      <c r="C11" s="9" t="s">
        <v>16</v>
      </c>
      <c r="D11" s="7"/>
      <c r="E11" s="7"/>
      <c r="F11" s="8"/>
      <c r="G11" s="53">
        <f t="shared" si="0"/>
        <v>0</v>
      </c>
    </row>
    <row r="12" spans="1:7" s="119" customFormat="1" ht="30">
      <c r="A12" s="4"/>
      <c r="B12" s="5"/>
      <c r="C12" s="9" t="s">
        <v>17</v>
      </c>
      <c r="D12" s="7"/>
      <c r="E12" s="7"/>
      <c r="F12" s="8"/>
      <c r="G12" s="53">
        <f t="shared" si="0"/>
        <v>0</v>
      </c>
    </row>
    <row r="13" spans="1:7" s="119" customFormat="1" ht="90">
      <c r="A13" s="4"/>
      <c r="B13" s="5"/>
      <c r="C13" s="9" t="s">
        <v>18</v>
      </c>
      <c r="D13" s="7"/>
      <c r="E13" s="7"/>
      <c r="F13" s="8"/>
      <c r="G13" s="53">
        <f t="shared" si="0"/>
        <v>0</v>
      </c>
    </row>
    <row r="14" spans="1:7" s="119" customFormat="1" ht="90">
      <c r="A14" s="4"/>
      <c r="B14" s="5"/>
      <c r="C14" s="9" t="s">
        <v>19</v>
      </c>
      <c r="D14" s="7"/>
      <c r="E14" s="7"/>
      <c r="F14" s="8"/>
      <c r="G14" s="53">
        <f t="shared" si="0"/>
        <v>0</v>
      </c>
    </row>
    <row r="15" spans="1:7" s="119" customFormat="1" ht="60">
      <c r="A15" s="4"/>
      <c r="B15" s="5"/>
      <c r="C15" s="9" t="s">
        <v>20</v>
      </c>
      <c r="D15" s="7"/>
      <c r="E15" s="7"/>
      <c r="F15" s="8"/>
      <c r="G15" s="53">
        <f t="shared" si="0"/>
        <v>0</v>
      </c>
    </row>
    <row r="16" spans="1:7" s="119" customFormat="1" ht="45">
      <c r="A16" s="4"/>
      <c r="B16" s="5"/>
      <c r="C16" s="9" t="s">
        <v>21</v>
      </c>
      <c r="D16" s="7"/>
      <c r="E16" s="7"/>
      <c r="F16" s="8"/>
      <c r="G16" s="53">
        <f t="shared" si="0"/>
        <v>0</v>
      </c>
    </row>
    <row r="17" spans="1:7" s="119" customFormat="1" ht="30">
      <c r="A17" s="4"/>
      <c r="B17" s="5"/>
      <c r="C17" s="9" t="s">
        <v>22</v>
      </c>
      <c r="D17" s="7"/>
      <c r="E17" s="7"/>
      <c r="F17" s="8"/>
      <c r="G17" s="53">
        <f t="shared" si="0"/>
        <v>0</v>
      </c>
    </row>
    <row r="18" spans="1:7" s="119" customFormat="1" ht="45">
      <c r="A18" s="4"/>
      <c r="B18" s="5"/>
      <c r="C18" s="9" t="s">
        <v>23</v>
      </c>
      <c r="D18" s="7"/>
      <c r="E18" s="7"/>
      <c r="F18" s="8"/>
      <c r="G18" s="53">
        <f t="shared" si="0"/>
        <v>0</v>
      </c>
    </row>
    <row r="19" spans="1:7" s="119" customFormat="1">
      <c r="A19" s="4"/>
      <c r="B19" s="5"/>
      <c r="C19" s="9" t="s">
        <v>24</v>
      </c>
      <c r="D19" s="7"/>
      <c r="E19" s="7"/>
      <c r="F19" s="8"/>
      <c r="G19" s="53">
        <f t="shared" si="0"/>
        <v>0</v>
      </c>
    </row>
    <row r="20" spans="1:7" s="119" customFormat="1">
      <c r="A20" s="4"/>
      <c r="B20" s="5"/>
      <c r="C20" s="9" t="s">
        <v>25</v>
      </c>
      <c r="D20" s="7"/>
      <c r="E20" s="7"/>
      <c r="F20" s="8"/>
      <c r="G20" s="53">
        <f t="shared" si="0"/>
        <v>0</v>
      </c>
    </row>
    <row r="21" spans="1:7" s="119" customFormat="1" ht="30">
      <c r="A21" s="4"/>
      <c r="B21" s="5"/>
      <c r="C21" s="9" t="s">
        <v>26</v>
      </c>
      <c r="D21" s="7"/>
      <c r="E21" s="7"/>
      <c r="F21" s="8"/>
      <c r="G21" s="53">
        <f t="shared" si="0"/>
        <v>0</v>
      </c>
    </row>
    <row r="22" spans="1:7" s="119" customFormat="1" ht="30">
      <c r="A22" s="4"/>
      <c r="B22" s="5"/>
      <c r="C22" s="9" t="s">
        <v>27</v>
      </c>
      <c r="D22" s="7"/>
      <c r="E22" s="7"/>
      <c r="F22" s="8"/>
      <c r="G22" s="53">
        <f t="shared" si="0"/>
        <v>0</v>
      </c>
    </row>
    <row r="23" spans="1:7" s="119" customFormat="1">
      <c r="A23" s="4"/>
      <c r="B23" s="5"/>
      <c r="C23" s="9" t="s">
        <v>28</v>
      </c>
      <c r="D23" s="7"/>
      <c r="E23" s="7"/>
      <c r="F23" s="8"/>
      <c r="G23" s="53">
        <f t="shared" si="0"/>
        <v>0</v>
      </c>
    </row>
    <row r="24" spans="1:7" s="119" customFormat="1">
      <c r="A24" s="4"/>
      <c r="B24" s="5"/>
      <c r="C24" s="9" t="s">
        <v>29</v>
      </c>
      <c r="D24" s="7"/>
      <c r="E24" s="7"/>
      <c r="F24" s="8"/>
      <c r="G24" s="53">
        <f t="shared" si="0"/>
        <v>0</v>
      </c>
    </row>
    <row r="25" spans="1:7" s="119" customFormat="1">
      <c r="A25" s="4"/>
      <c r="B25" s="5"/>
      <c r="C25" s="9" t="s">
        <v>30</v>
      </c>
      <c r="D25" s="7"/>
      <c r="E25" s="7"/>
      <c r="F25" s="8"/>
      <c r="G25" s="53">
        <f t="shared" si="0"/>
        <v>0</v>
      </c>
    </row>
    <row r="26" spans="1:7" s="119" customFormat="1">
      <c r="A26" s="4"/>
      <c r="B26" s="5"/>
      <c r="C26" s="9" t="s">
        <v>31</v>
      </c>
      <c r="D26" s="7"/>
      <c r="E26" s="7"/>
      <c r="F26" s="8"/>
      <c r="G26" s="53">
        <f t="shared" si="0"/>
        <v>0</v>
      </c>
    </row>
    <row r="27" spans="1:7" s="119" customFormat="1">
      <c r="A27" s="4"/>
      <c r="B27" s="5"/>
      <c r="C27" s="9" t="s">
        <v>32</v>
      </c>
      <c r="D27" s="7"/>
      <c r="E27" s="7"/>
      <c r="F27" s="8"/>
      <c r="G27" s="53">
        <f t="shared" si="0"/>
        <v>0</v>
      </c>
    </row>
    <row r="28" spans="1:7" s="119" customFormat="1">
      <c r="A28" s="4"/>
      <c r="B28" s="5"/>
      <c r="C28" s="9" t="s">
        <v>33</v>
      </c>
      <c r="D28" s="7"/>
      <c r="E28" s="7"/>
      <c r="F28" s="8"/>
      <c r="G28" s="53">
        <f t="shared" si="0"/>
        <v>0</v>
      </c>
    </row>
    <row r="29" spans="1:7" s="119" customFormat="1">
      <c r="A29" s="4"/>
      <c r="B29" s="5"/>
      <c r="C29" s="9" t="s">
        <v>34</v>
      </c>
      <c r="D29" s="7"/>
      <c r="E29" s="7"/>
      <c r="F29" s="8"/>
      <c r="G29" s="53">
        <f t="shared" si="0"/>
        <v>0</v>
      </c>
    </row>
    <row r="30" spans="1:7" s="119" customFormat="1">
      <c r="A30" s="4"/>
      <c r="B30" s="5"/>
      <c r="C30" s="9" t="s">
        <v>35</v>
      </c>
      <c r="D30" s="7"/>
      <c r="E30" s="7"/>
      <c r="F30" s="8"/>
      <c r="G30" s="53">
        <f t="shared" si="0"/>
        <v>0</v>
      </c>
    </row>
    <row r="31" spans="1:7" s="119" customFormat="1">
      <c r="A31" s="4"/>
      <c r="B31" s="5"/>
      <c r="C31" s="9" t="s">
        <v>36</v>
      </c>
      <c r="D31" s="7"/>
      <c r="E31" s="7"/>
      <c r="F31" s="8"/>
      <c r="G31" s="53">
        <f t="shared" si="0"/>
        <v>0</v>
      </c>
    </row>
    <row r="32" spans="1:7" s="119" customFormat="1">
      <c r="A32" s="4"/>
      <c r="B32" s="5"/>
      <c r="C32" s="9" t="s">
        <v>37</v>
      </c>
      <c r="D32" s="7"/>
      <c r="E32" s="7"/>
      <c r="F32" s="8"/>
      <c r="G32" s="53">
        <f t="shared" si="0"/>
        <v>0</v>
      </c>
    </row>
    <row r="33" spans="1:7" s="119" customFormat="1">
      <c r="A33" s="4"/>
      <c r="B33" s="5"/>
      <c r="C33" s="9" t="s">
        <v>38</v>
      </c>
      <c r="D33" s="7"/>
      <c r="E33" s="7"/>
      <c r="F33" s="8"/>
      <c r="G33" s="53">
        <f t="shared" si="0"/>
        <v>0</v>
      </c>
    </row>
    <row r="34" spans="1:7" s="119" customFormat="1">
      <c r="A34" s="4"/>
      <c r="B34" s="5"/>
      <c r="C34" s="9" t="s">
        <v>39</v>
      </c>
      <c r="D34" s="7"/>
      <c r="E34" s="10"/>
      <c r="F34" s="8"/>
      <c r="G34" s="53">
        <f t="shared" si="0"/>
        <v>0</v>
      </c>
    </row>
    <row r="35" spans="1:7" s="119" customFormat="1">
      <c r="A35" s="4"/>
      <c r="B35" s="5"/>
      <c r="C35" s="9" t="s">
        <v>40</v>
      </c>
      <c r="D35" s="7"/>
      <c r="E35" s="10"/>
      <c r="F35" s="8"/>
      <c r="G35" s="53">
        <f t="shared" si="0"/>
        <v>0</v>
      </c>
    </row>
    <row r="36" spans="1:7" s="119" customFormat="1">
      <c r="A36" s="4"/>
      <c r="B36" s="5"/>
      <c r="C36" s="9" t="s">
        <v>41</v>
      </c>
      <c r="D36" s="7"/>
      <c r="E36" s="10"/>
      <c r="F36" s="8"/>
      <c r="G36" s="53">
        <f t="shared" si="0"/>
        <v>0</v>
      </c>
    </row>
    <row r="37" spans="1:7" s="119" customFormat="1">
      <c r="A37" s="4"/>
      <c r="B37" s="5"/>
      <c r="C37" s="9" t="s">
        <v>42</v>
      </c>
      <c r="D37" s="7"/>
      <c r="E37" s="10"/>
      <c r="F37" s="8"/>
      <c r="G37" s="53">
        <f t="shared" si="0"/>
        <v>0</v>
      </c>
    </row>
    <row r="38" spans="1:7" s="119" customFormat="1">
      <c r="A38" s="4"/>
      <c r="B38" s="5"/>
      <c r="C38" s="9" t="s">
        <v>43</v>
      </c>
      <c r="D38" s="7"/>
      <c r="E38" s="10"/>
      <c r="F38" s="8"/>
      <c r="G38" s="53">
        <f t="shared" si="0"/>
        <v>0</v>
      </c>
    </row>
    <row r="39" spans="1:7" s="119" customFormat="1">
      <c r="A39" s="4"/>
      <c r="B39" s="5"/>
      <c r="C39" s="9" t="s">
        <v>44</v>
      </c>
      <c r="D39" s="7"/>
      <c r="E39" s="10"/>
      <c r="F39" s="8"/>
      <c r="G39" s="53">
        <f t="shared" si="0"/>
        <v>0</v>
      </c>
    </row>
    <row r="40" spans="1:7" s="119" customFormat="1">
      <c r="A40" s="4"/>
      <c r="B40" s="5"/>
      <c r="C40" s="9" t="s">
        <v>45</v>
      </c>
      <c r="D40" s="7"/>
      <c r="E40" s="10"/>
      <c r="F40" s="8"/>
      <c r="G40" s="53">
        <f t="shared" si="0"/>
        <v>0</v>
      </c>
    </row>
    <row r="41" spans="1:7" s="119" customFormat="1">
      <c r="A41" s="4"/>
      <c r="B41" s="5"/>
      <c r="C41" s="9" t="s">
        <v>46</v>
      </c>
      <c r="D41" s="7"/>
      <c r="E41" s="10"/>
      <c r="F41" s="8"/>
      <c r="G41" s="53">
        <f t="shared" si="0"/>
        <v>0</v>
      </c>
    </row>
    <row r="42" spans="1:7" s="119" customFormat="1" ht="15.75" thickBot="1">
      <c r="A42" s="30"/>
      <c r="B42" s="31"/>
      <c r="C42" s="32" t="s">
        <v>47</v>
      </c>
      <c r="D42" s="33"/>
      <c r="E42" s="34"/>
      <c r="F42" s="120"/>
      <c r="G42" s="54">
        <f t="shared" si="0"/>
        <v>0</v>
      </c>
    </row>
    <row r="43" spans="1:7" s="119" customFormat="1"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30">
      <c r="A46" s="35"/>
      <c r="B46" s="12"/>
      <c r="C46" s="9" t="s">
        <v>51</v>
      </c>
      <c r="D46" s="8"/>
      <c r="E46" s="10"/>
      <c r="F46" s="8"/>
      <c r="G46" s="57">
        <f t="shared" si="0"/>
        <v>0</v>
      </c>
    </row>
    <row r="47" spans="1:7" s="122" customFormat="1">
      <c r="A47" s="35"/>
      <c r="B47" s="5"/>
      <c r="C47" s="9" t="s">
        <v>52</v>
      </c>
      <c r="D47" s="8" t="s">
        <v>53</v>
      </c>
      <c r="E47" s="10">
        <v>50</v>
      </c>
      <c r="F47" s="102"/>
      <c r="G47" s="57">
        <f t="shared" si="0"/>
        <v>0</v>
      </c>
    </row>
    <row r="48" spans="1:7" s="122" customFormat="1">
      <c r="A48" s="35"/>
      <c r="B48" s="5"/>
      <c r="C48" s="9" t="s">
        <v>54</v>
      </c>
      <c r="D48" s="8" t="s">
        <v>53</v>
      </c>
      <c r="E48" s="10">
        <v>10</v>
      </c>
      <c r="F48" s="102"/>
      <c r="G48" s="57">
        <f t="shared" si="0"/>
        <v>0</v>
      </c>
    </row>
    <row r="49" spans="1:7" s="123" customFormat="1">
      <c r="A49" s="35"/>
      <c r="B49" s="5"/>
      <c r="C49" s="9" t="s">
        <v>55</v>
      </c>
      <c r="D49" s="8" t="s">
        <v>53</v>
      </c>
      <c r="E49" s="108">
        <v>20</v>
      </c>
      <c r="F49" s="102"/>
      <c r="G49" s="57">
        <f t="shared" si="0"/>
        <v>0</v>
      </c>
    </row>
    <row r="50" spans="1:7" s="119" customFormat="1">
      <c r="A50" s="35"/>
      <c r="B50" s="12">
        <f>B45+0.01</f>
        <v>1.02</v>
      </c>
      <c r="C50" s="11" t="s">
        <v>56</v>
      </c>
      <c r="D50" s="8"/>
      <c r="E50" s="10"/>
      <c r="F50" s="8"/>
      <c r="G50" s="57"/>
    </row>
    <row r="51" spans="1:7" s="119" customFormat="1" ht="180">
      <c r="A51" s="35"/>
      <c r="B51" s="5"/>
      <c r="C51" s="13" t="s">
        <v>57</v>
      </c>
      <c r="D51" s="8" t="s">
        <v>53</v>
      </c>
      <c r="E51" s="10">
        <v>150</v>
      </c>
      <c r="F51" s="8"/>
      <c r="G51" s="57">
        <f t="shared" si="0"/>
        <v>0</v>
      </c>
    </row>
    <row r="52" spans="1:7" s="119" customFormat="1">
      <c r="A52" s="35"/>
      <c r="B52" s="12">
        <f>B50+0.01</f>
        <v>1.03</v>
      </c>
      <c r="C52" s="11" t="s">
        <v>58</v>
      </c>
      <c r="D52" s="8"/>
      <c r="E52" s="10"/>
      <c r="F52" s="8"/>
      <c r="G52" s="57"/>
    </row>
    <row r="53" spans="1:7" s="119" customFormat="1" ht="180">
      <c r="A53" s="35"/>
      <c r="B53" s="5"/>
      <c r="C53" s="13" t="s">
        <v>59</v>
      </c>
      <c r="D53" s="8" t="s">
        <v>53</v>
      </c>
      <c r="E53" s="10" t="s">
        <v>60</v>
      </c>
      <c r="F53" s="8"/>
      <c r="G53" s="57">
        <f t="shared" si="0"/>
        <v>0</v>
      </c>
    </row>
    <row r="54" spans="1:7" s="119" customFormat="1">
      <c r="A54" s="35"/>
      <c r="B54" s="12">
        <f>B52+0.01</f>
        <v>1.04</v>
      </c>
      <c r="C54" s="11" t="s">
        <v>61</v>
      </c>
      <c r="D54" s="8"/>
      <c r="E54" s="10"/>
      <c r="F54" s="8"/>
      <c r="G54" s="57"/>
    </row>
    <row r="55" spans="1:7" s="119" customFormat="1" ht="75">
      <c r="A55" s="35"/>
      <c r="B55" s="5"/>
      <c r="C55" s="14" t="s">
        <v>62</v>
      </c>
      <c r="D55" s="8" t="s">
        <v>53</v>
      </c>
      <c r="E55" s="10">
        <v>55</v>
      </c>
      <c r="F55" s="8"/>
      <c r="G55" s="57">
        <f t="shared" si="0"/>
        <v>0</v>
      </c>
    </row>
    <row r="56" spans="1:7" s="119" customFormat="1">
      <c r="A56" s="35"/>
      <c r="B56" s="12">
        <f>B54+0.01</f>
        <v>1.05</v>
      </c>
      <c r="C56" s="11" t="s">
        <v>63</v>
      </c>
      <c r="D56" s="8"/>
      <c r="E56" s="10"/>
      <c r="F56" s="8"/>
      <c r="G56" s="57"/>
    </row>
    <row r="57" spans="1:7" s="119" customFormat="1" ht="75">
      <c r="A57" s="35"/>
      <c r="B57" s="5"/>
      <c r="C57" s="14" t="s">
        <v>64</v>
      </c>
      <c r="D57" s="8" t="s">
        <v>53</v>
      </c>
      <c r="E57" s="108">
        <v>330</v>
      </c>
      <c r="F57" s="102"/>
      <c r="G57" s="57">
        <f t="shared" si="0"/>
        <v>0</v>
      </c>
    </row>
    <row r="58" spans="1:7" s="119" customFormat="1">
      <c r="A58" s="35"/>
      <c r="B58" s="12">
        <f>B56+0.01</f>
        <v>1.06</v>
      </c>
      <c r="C58" s="11" t="s">
        <v>65</v>
      </c>
      <c r="D58" s="8"/>
      <c r="E58" s="10"/>
      <c r="F58" s="8"/>
      <c r="G58" s="57"/>
    </row>
    <row r="59" spans="1:7" s="119" customFormat="1" ht="75">
      <c r="A59" s="35"/>
      <c r="B59" s="5"/>
      <c r="C59" s="14" t="s">
        <v>66</v>
      </c>
      <c r="D59" s="8" t="s">
        <v>53</v>
      </c>
      <c r="E59" s="10">
        <v>8</v>
      </c>
      <c r="F59" s="8"/>
      <c r="G59" s="57">
        <f t="shared" si="0"/>
        <v>0</v>
      </c>
    </row>
    <row r="60" spans="1:7" s="119" customFormat="1">
      <c r="A60" s="35"/>
      <c r="B60" s="12">
        <f>B58+0.01</f>
        <v>1.07</v>
      </c>
      <c r="C60" s="11" t="s">
        <v>67</v>
      </c>
      <c r="D60" s="8"/>
      <c r="E60" s="10"/>
      <c r="F60" s="8"/>
      <c r="G60" s="57">
        <f t="shared" si="0"/>
        <v>0</v>
      </c>
    </row>
    <row r="61" spans="1:7" s="119" customFormat="1" ht="75">
      <c r="A61" s="35"/>
      <c r="B61" s="5"/>
      <c r="C61" s="14" t="s">
        <v>68</v>
      </c>
      <c r="D61" s="8" t="s">
        <v>53</v>
      </c>
      <c r="E61" s="10" t="s">
        <v>60</v>
      </c>
      <c r="F61" s="8"/>
      <c r="G61" s="57">
        <f t="shared" si="0"/>
        <v>0</v>
      </c>
    </row>
    <row r="62" spans="1:7" s="119" customFormat="1">
      <c r="A62" s="35"/>
      <c r="B62" s="12">
        <f>B60+0.01</f>
        <v>1.08</v>
      </c>
      <c r="C62" s="11" t="s">
        <v>69</v>
      </c>
      <c r="D62" s="8"/>
      <c r="E62" s="10"/>
      <c r="F62" s="8"/>
      <c r="G62" s="57">
        <f t="shared" si="0"/>
        <v>0</v>
      </c>
    </row>
    <row r="63" spans="1:7" s="119" customFormat="1" ht="60">
      <c r="A63" s="35"/>
      <c r="B63" s="5"/>
      <c r="C63" s="15" t="s">
        <v>70</v>
      </c>
      <c r="D63" s="8" t="s">
        <v>53</v>
      </c>
      <c r="E63" s="10">
        <v>560</v>
      </c>
      <c r="F63" s="8"/>
      <c r="G63" s="57">
        <f t="shared" si="0"/>
        <v>0</v>
      </c>
    </row>
    <row r="64" spans="1:7" s="119" customFormat="1" ht="15.75" thickBot="1">
      <c r="A64" s="47">
        <v>1</v>
      </c>
      <c r="B64" s="265" t="s">
        <v>71</v>
      </c>
      <c r="C64" s="266"/>
      <c r="D64" s="36"/>
      <c r="E64" s="37"/>
      <c r="F64" s="36"/>
      <c r="G64" s="58">
        <f>SUM(G44:G63)</f>
        <v>0</v>
      </c>
    </row>
    <row r="65" spans="1:7" s="119" customFormat="1">
      <c r="A65" s="40">
        <f>A44+1</f>
        <v>2</v>
      </c>
      <c r="B65" s="254" t="s">
        <v>72</v>
      </c>
      <c r="C65" s="255"/>
      <c r="D65" s="41"/>
      <c r="E65" s="42"/>
      <c r="F65" s="41"/>
      <c r="G65" s="56">
        <f t="shared" si="0"/>
        <v>0</v>
      </c>
    </row>
    <row r="66" spans="1:7" s="119" customFormat="1" ht="195">
      <c r="A66" s="46"/>
      <c r="B66" s="12"/>
      <c r="C66" s="16" t="s">
        <v>73</v>
      </c>
      <c r="D66" s="7"/>
      <c r="E66" s="10"/>
      <c r="F66" s="8"/>
      <c r="G66" s="57">
        <f t="shared" si="0"/>
        <v>0</v>
      </c>
    </row>
    <row r="67" spans="1:7" s="119" customFormat="1" ht="30">
      <c r="A67" s="46"/>
      <c r="B67" s="12"/>
      <c r="C67" s="16" t="s">
        <v>74</v>
      </c>
      <c r="D67" s="7"/>
      <c r="E67" s="10"/>
      <c r="F67" s="8"/>
      <c r="G67" s="57">
        <f t="shared" si="0"/>
        <v>0</v>
      </c>
    </row>
    <row r="68" spans="1:7" s="119" customFormat="1" ht="30">
      <c r="A68" s="46"/>
      <c r="B68" s="12"/>
      <c r="C68" s="16" t="s">
        <v>75</v>
      </c>
      <c r="D68" s="7"/>
      <c r="E68" s="10"/>
      <c r="F68" s="8"/>
      <c r="G68" s="57">
        <f t="shared" si="0"/>
        <v>0</v>
      </c>
    </row>
    <row r="69" spans="1:7" s="119" customFormat="1" ht="30">
      <c r="A69" s="46"/>
      <c r="B69" s="12"/>
      <c r="C69" s="16" t="s">
        <v>76</v>
      </c>
      <c r="D69" s="7"/>
      <c r="E69" s="10"/>
      <c r="F69" s="8"/>
      <c r="G69" s="57">
        <f t="shared" si="0"/>
        <v>0</v>
      </c>
    </row>
    <row r="70" spans="1:7" s="119" customFormat="1" ht="30">
      <c r="A70" s="46"/>
      <c r="B70" s="12"/>
      <c r="C70" s="16" t="s">
        <v>77</v>
      </c>
      <c r="D70" s="7"/>
      <c r="E70" s="10"/>
      <c r="F70" s="8"/>
      <c r="G70" s="57">
        <f t="shared" si="0"/>
        <v>0</v>
      </c>
    </row>
    <row r="71" spans="1:7" s="119" customFormat="1" ht="30">
      <c r="A71" s="46"/>
      <c r="B71" s="12"/>
      <c r="C71" s="16" t="s">
        <v>78</v>
      </c>
      <c r="D71" s="7"/>
      <c r="E71" s="10"/>
      <c r="F71" s="8"/>
      <c r="G71" s="57">
        <f t="shared" si="0"/>
        <v>0</v>
      </c>
    </row>
    <row r="72" spans="1:7" s="119" customFormat="1">
      <c r="A72" s="46"/>
      <c r="B72" s="12"/>
      <c r="C72" s="16" t="s">
        <v>79</v>
      </c>
      <c r="D72" s="7"/>
      <c r="E72" s="10"/>
      <c r="F72" s="8"/>
      <c r="G72" s="57">
        <f t="shared" si="0"/>
        <v>0</v>
      </c>
    </row>
    <row r="73" spans="1:7" s="119" customFormat="1">
      <c r="A73" s="46"/>
      <c r="B73" s="12"/>
      <c r="C73" s="11"/>
      <c r="D73" s="7"/>
      <c r="E73" s="10"/>
      <c r="F73" s="8"/>
      <c r="G73" s="57">
        <f t="shared" ref="G73:G140" si="1">IF(E73="QRO",F73*0, F73*E73)</f>
        <v>0</v>
      </c>
    </row>
    <row r="74" spans="1:7" s="119" customFormat="1" ht="60">
      <c r="A74" s="46"/>
      <c r="B74" s="12">
        <f>A65+0.01</f>
        <v>2.0099999999999998</v>
      </c>
      <c r="C74" s="11" t="s">
        <v>80</v>
      </c>
      <c r="D74" s="8" t="s">
        <v>53</v>
      </c>
      <c r="E74" s="10">
        <v>45</v>
      </c>
      <c r="F74" s="8"/>
      <c r="G74" s="57">
        <f t="shared" si="1"/>
        <v>0</v>
      </c>
    </row>
    <row r="75" spans="1:7" s="119" customFormat="1">
      <c r="A75" s="46"/>
      <c r="B75" s="12"/>
      <c r="C75" s="11" t="s">
        <v>81</v>
      </c>
      <c r="D75" s="7"/>
      <c r="E75" s="10"/>
      <c r="F75" s="8"/>
      <c r="G75" s="57">
        <f t="shared" si="1"/>
        <v>0</v>
      </c>
    </row>
    <row r="76" spans="1:7" s="119" customFormat="1" ht="105">
      <c r="A76" s="46"/>
      <c r="B76" s="12"/>
      <c r="C76" s="16" t="s">
        <v>82</v>
      </c>
      <c r="D76" s="7"/>
      <c r="E76" s="10"/>
      <c r="F76" s="8"/>
      <c r="G76" s="57"/>
    </row>
    <row r="77" spans="1:7" s="119" customFormat="1" ht="45">
      <c r="A77" s="46"/>
      <c r="B77" s="12"/>
      <c r="C77" s="16" t="s">
        <v>83</v>
      </c>
      <c r="D77" s="7"/>
      <c r="E77" s="10"/>
      <c r="F77" s="8"/>
      <c r="G77" s="57">
        <f t="shared" si="1"/>
        <v>0</v>
      </c>
    </row>
    <row r="78" spans="1:7" s="119" customFormat="1" ht="45">
      <c r="A78" s="35"/>
      <c r="B78" s="5"/>
      <c r="C78" s="16" t="s">
        <v>84</v>
      </c>
      <c r="D78" s="7"/>
      <c r="E78" s="10"/>
      <c r="F78" s="8"/>
      <c r="G78" s="57">
        <f t="shared" si="1"/>
        <v>0</v>
      </c>
    </row>
    <row r="79" spans="1:7" s="119" customFormat="1">
      <c r="A79" s="35"/>
      <c r="B79" s="12"/>
      <c r="C79" s="11" t="s">
        <v>85</v>
      </c>
      <c r="D79" s="8"/>
      <c r="E79" s="10"/>
      <c r="F79" s="8"/>
      <c r="G79" s="57">
        <f t="shared" si="1"/>
        <v>0</v>
      </c>
    </row>
    <row r="80" spans="1:7" s="119" customFormat="1" ht="135">
      <c r="A80" s="35"/>
      <c r="B80" s="12"/>
      <c r="C80" s="16" t="s">
        <v>86</v>
      </c>
      <c r="D80" s="8"/>
      <c r="E80" s="10"/>
      <c r="F80" s="8"/>
      <c r="G80" s="57">
        <f t="shared" si="1"/>
        <v>0</v>
      </c>
    </row>
    <row r="81" spans="1:7" s="119" customFormat="1">
      <c r="A81" s="35"/>
      <c r="B81" s="12"/>
      <c r="C81" s="11" t="s">
        <v>87</v>
      </c>
      <c r="D81" s="8"/>
      <c r="E81" s="10"/>
      <c r="F81" s="8"/>
      <c r="G81" s="57">
        <f t="shared" si="1"/>
        <v>0</v>
      </c>
    </row>
    <row r="82" spans="1:7" s="119" customFormat="1" ht="120">
      <c r="A82" s="35"/>
      <c r="B82" s="12"/>
      <c r="C82" s="16" t="s">
        <v>88</v>
      </c>
      <c r="D82" s="8"/>
      <c r="E82" s="10"/>
      <c r="F82" s="8"/>
      <c r="G82" s="57">
        <f t="shared" si="1"/>
        <v>0</v>
      </c>
    </row>
    <row r="83" spans="1:7" s="119" customFormat="1">
      <c r="A83" s="35"/>
      <c r="B83" s="12"/>
      <c r="C83" s="11" t="s">
        <v>89</v>
      </c>
      <c r="D83" s="8"/>
      <c r="E83" s="10"/>
      <c r="F83" s="8"/>
      <c r="G83" s="57">
        <f t="shared" si="1"/>
        <v>0</v>
      </c>
    </row>
    <row r="84" spans="1:7" s="119" customFormat="1" ht="45">
      <c r="A84" s="35"/>
      <c r="B84" s="12"/>
      <c r="C84" s="16" t="s">
        <v>90</v>
      </c>
      <c r="D84" s="8"/>
      <c r="E84" s="10"/>
      <c r="F84" s="8"/>
      <c r="G84" s="57">
        <f t="shared" si="1"/>
        <v>0</v>
      </c>
    </row>
    <row r="85" spans="1:7" s="119" customFormat="1" ht="30">
      <c r="A85" s="35"/>
      <c r="B85" s="12"/>
      <c r="C85" s="16" t="s">
        <v>91</v>
      </c>
      <c r="D85" s="8"/>
      <c r="E85" s="10"/>
      <c r="F85" s="8"/>
      <c r="G85" s="57">
        <f t="shared" si="1"/>
        <v>0</v>
      </c>
    </row>
    <row r="86" spans="1:7" s="119" customFormat="1" ht="30">
      <c r="A86" s="35"/>
      <c r="B86" s="12"/>
      <c r="C86" s="16" t="s">
        <v>92</v>
      </c>
      <c r="D86" s="8"/>
      <c r="E86" s="10"/>
      <c r="F86" s="8"/>
      <c r="G86" s="57">
        <f t="shared" si="1"/>
        <v>0</v>
      </c>
    </row>
    <row r="87" spans="1:7" s="119" customFormat="1">
      <c r="A87" s="35"/>
      <c r="B87" s="12"/>
      <c r="C87" s="16" t="s">
        <v>93</v>
      </c>
      <c r="D87" s="8"/>
      <c r="E87" s="10"/>
      <c r="F87" s="8"/>
      <c r="G87" s="57">
        <f t="shared" si="1"/>
        <v>0</v>
      </c>
    </row>
    <row r="88" spans="1:7" s="119" customFormat="1" ht="45">
      <c r="A88" s="35"/>
      <c r="B88" s="12"/>
      <c r="C88" s="16" t="s">
        <v>94</v>
      </c>
      <c r="D88" s="8"/>
      <c r="E88" s="10"/>
      <c r="F88" s="8"/>
      <c r="G88" s="57">
        <f t="shared" si="1"/>
        <v>0</v>
      </c>
    </row>
    <row r="89" spans="1:7" s="119" customFormat="1" ht="180">
      <c r="A89" s="35"/>
      <c r="B89" s="12">
        <v>2.02</v>
      </c>
      <c r="C89" s="11" t="s">
        <v>341</v>
      </c>
      <c r="D89" s="8" t="s">
        <v>53</v>
      </c>
      <c r="E89" s="10">
        <v>285</v>
      </c>
      <c r="F89" s="8"/>
      <c r="G89" s="57">
        <f t="shared" si="1"/>
        <v>0</v>
      </c>
    </row>
    <row r="90" spans="1:7" s="119" customFormat="1" ht="185.45" customHeight="1">
      <c r="A90" s="35"/>
      <c r="B90" s="12"/>
      <c r="C90" s="11"/>
      <c r="D90" s="8"/>
      <c r="E90" s="10"/>
      <c r="F90" s="8"/>
      <c r="G90" s="57">
        <f t="shared" si="1"/>
        <v>0</v>
      </c>
    </row>
    <row r="91" spans="1:7" s="119" customFormat="1">
      <c r="A91" s="35"/>
      <c r="B91" s="12"/>
      <c r="C91" s="11" t="s">
        <v>81</v>
      </c>
      <c r="D91" s="8"/>
      <c r="E91" s="10"/>
      <c r="F91" s="8"/>
      <c r="G91" s="57">
        <f t="shared" si="1"/>
        <v>0</v>
      </c>
    </row>
    <row r="92" spans="1:7" s="119" customFormat="1" ht="60">
      <c r="A92" s="35"/>
      <c r="B92" s="12"/>
      <c r="C92" s="16" t="s">
        <v>342</v>
      </c>
      <c r="D92" s="8"/>
      <c r="E92" s="10"/>
      <c r="F92" s="8"/>
      <c r="G92" s="57"/>
    </row>
    <row r="93" spans="1:7" s="119" customFormat="1" ht="45">
      <c r="A93" s="35"/>
      <c r="B93" s="12"/>
      <c r="C93" s="16" t="s">
        <v>343</v>
      </c>
      <c r="D93" s="8"/>
      <c r="E93" s="10"/>
      <c r="F93" s="8"/>
      <c r="G93" s="57">
        <f t="shared" si="1"/>
        <v>0</v>
      </c>
    </row>
    <row r="94" spans="1:7" s="119" customFormat="1">
      <c r="A94" s="35"/>
      <c r="B94" s="12"/>
      <c r="C94" s="11" t="s">
        <v>85</v>
      </c>
      <c r="D94" s="8"/>
      <c r="E94" s="10"/>
      <c r="F94" s="8"/>
      <c r="G94" s="57"/>
    </row>
    <row r="95" spans="1:7" s="119" customFormat="1" ht="30">
      <c r="A95" s="35"/>
      <c r="B95" s="12"/>
      <c r="C95" s="16" t="s">
        <v>344</v>
      </c>
      <c r="D95" s="8"/>
      <c r="E95" s="10"/>
      <c r="F95" s="8"/>
      <c r="G95" s="57">
        <f t="shared" si="1"/>
        <v>0</v>
      </c>
    </row>
    <row r="96" spans="1:7" s="119" customFormat="1">
      <c r="A96" s="35"/>
      <c r="B96" s="12"/>
      <c r="C96" s="11" t="s">
        <v>87</v>
      </c>
      <c r="D96" s="8"/>
      <c r="E96" s="10"/>
      <c r="F96" s="8"/>
      <c r="G96" s="57">
        <f t="shared" si="1"/>
        <v>0</v>
      </c>
    </row>
    <row r="97" spans="1:7" s="119" customFormat="1">
      <c r="A97" s="35"/>
      <c r="B97" s="12"/>
      <c r="C97" s="16" t="s">
        <v>345</v>
      </c>
      <c r="D97" s="8"/>
      <c r="E97" s="10"/>
      <c r="F97" s="8"/>
      <c r="G97" s="57">
        <f t="shared" si="1"/>
        <v>0</v>
      </c>
    </row>
    <row r="98" spans="1:7" s="119" customFormat="1">
      <c r="A98" s="35"/>
      <c r="B98" s="12"/>
      <c r="C98" s="11" t="s">
        <v>89</v>
      </c>
      <c r="D98" s="8"/>
      <c r="E98" s="10"/>
      <c r="F98" s="8"/>
      <c r="G98" s="57"/>
    </row>
    <row r="99" spans="1:7" s="119" customFormat="1" ht="45">
      <c r="A99" s="35"/>
      <c r="B99" s="12"/>
      <c r="C99" s="16" t="s">
        <v>90</v>
      </c>
      <c r="D99" s="8"/>
      <c r="E99" s="10"/>
      <c r="F99" s="8"/>
      <c r="G99" s="57">
        <f t="shared" si="1"/>
        <v>0</v>
      </c>
    </row>
    <row r="100" spans="1:7" s="119" customFormat="1" ht="30">
      <c r="A100" s="35"/>
      <c r="B100" s="12"/>
      <c r="C100" s="16" t="s">
        <v>91</v>
      </c>
      <c r="D100" s="8"/>
      <c r="E100" s="10"/>
      <c r="F100" s="8"/>
      <c r="G100" s="57">
        <f t="shared" si="1"/>
        <v>0</v>
      </c>
    </row>
    <row r="101" spans="1:7" s="119" customFormat="1" ht="30">
      <c r="A101" s="35"/>
      <c r="B101" s="12"/>
      <c r="C101" s="16" t="s">
        <v>92</v>
      </c>
      <c r="D101" s="8"/>
      <c r="E101" s="10"/>
      <c r="F101" s="8"/>
      <c r="G101" s="57">
        <f t="shared" si="1"/>
        <v>0</v>
      </c>
    </row>
    <row r="102" spans="1:7" s="119" customFormat="1">
      <c r="A102" s="35"/>
      <c r="B102" s="12"/>
      <c r="C102" s="16" t="s">
        <v>93</v>
      </c>
      <c r="D102" s="8"/>
      <c r="E102" s="10"/>
      <c r="F102" s="8"/>
      <c r="G102" s="57">
        <f t="shared" si="1"/>
        <v>0</v>
      </c>
    </row>
    <row r="103" spans="1:7" s="119" customFormat="1" ht="45">
      <c r="A103" s="35"/>
      <c r="B103" s="12"/>
      <c r="C103" s="16" t="s">
        <v>94</v>
      </c>
      <c r="D103" s="8"/>
      <c r="E103" s="10"/>
      <c r="F103" s="8"/>
      <c r="G103" s="57">
        <f t="shared" si="1"/>
        <v>0</v>
      </c>
    </row>
    <row r="104" spans="1:7" s="119" customFormat="1" ht="75">
      <c r="A104" s="35"/>
      <c r="B104" s="12">
        <f>B89+0.01</f>
        <v>2.0299999999999998</v>
      </c>
      <c r="C104" s="11" t="s">
        <v>346</v>
      </c>
      <c r="D104" s="8" t="s">
        <v>53</v>
      </c>
      <c r="E104" s="10">
        <v>5</v>
      </c>
      <c r="F104" s="8"/>
      <c r="G104" s="57">
        <f t="shared" si="1"/>
        <v>0</v>
      </c>
    </row>
    <row r="105" spans="1:7" s="119" customFormat="1" ht="195">
      <c r="A105" s="35"/>
      <c r="B105" s="12">
        <f>B104+0.01</f>
        <v>2.0399999999999996</v>
      </c>
      <c r="C105" s="11" t="s">
        <v>95</v>
      </c>
      <c r="D105" s="8" t="s">
        <v>53</v>
      </c>
      <c r="E105" s="10">
        <v>10</v>
      </c>
      <c r="F105" s="8"/>
      <c r="G105" s="57">
        <f t="shared" si="1"/>
        <v>0</v>
      </c>
    </row>
    <row r="106" spans="1:7" s="119" customFormat="1">
      <c r="A106" s="35"/>
      <c r="B106" s="12"/>
      <c r="C106" s="11"/>
      <c r="D106" s="8"/>
      <c r="E106" s="10"/>
      <c r="F106" s="8"/>
      <c r="G106" s="57"/>
    </row>
    <row r="107" spans="1:7" s="119" customFormat="1" ht="195">
      <c r="A107" s="35"/>
      <c r="B107" s="12">
        <f>B105+0.01</f>
        <v>2.0499999999999994</v>
      </c>
      <c r="C107" s="113" t="s">
        <v>347</v>
      </c>
      <c r="D107" s="110" t="s">
        <v>53</v>
      </c>
      <c r="E107" s="111">
        <v>15</v>
      </c>
      <c r="F107" s="112"/>
      <c r="G107" s="57">
        <f t="shared" si="1"/>
        <v>0</v>
      </c>
    </row>
    <row r="108" spans="1:7" s="119" customFormat="1">
      <c r="A108" s="35"/>
      <c r="B108" s="12">
        <f>B107+0.01</f>
        <v>2.0599999999999992</v>
      </c>
      <c r="C108" s="113" t="s">
        <v>97</v>
      </c>
      <c r="D108" s="110" t="s">
        <v>98</v>
      </c>
      <c r="E108" s="111">
        <v>3</v>
      </c>
      <c r="F108" s="112"/>
      <c r="G108" s="57">
        <f t="shared" si="1"/>
        <v>0</v>
      </c>
    </row>
    <row r="109" spans="1:7" s="119" customFormat="1" ht="132.94999999999999" customHeight="1">
      <c r="A109" s="35"/>
      <c r="B109" s="12"/>
      <c r="C109" s="11"/>
      <c r="D109" s="8"/>
      <c r="E109" s="10"/>
      <c r="F109" s="8"/>
      <c r="G109" s="57">
        <f t="shared" si="1"/>
        <v>0</v>
      </c>
    </row>
    <row r="110" spans="1:7" s="119" customFormat="1">
      <c r="A110" s="35"/>
      <c r="B110" s="12">
        <f>B108+0.01</f>
        <v>2.069999999999999</v>
      </c>
      <c r="C110" s="11" t="s">
        <v>348</v>
      </c>
      <c r="D110" s="8"/>
      <c r="E110" s="10"/>
      <c r="F110" s="8"/>
      <c r="G110" s="57">
        <f t="shared" si="1"/>
        <v>0</v>
      </c>
    </row>
    <row r="111" spans="1:7" s="119" customFormat="1" ht="75">
      <c r="A111" s="35"/>
      <c r="B111" s="12"/>
      <c r="C111" s="16" t="s">
        <v>100</v>
      </c>
      <c r="D111" s="8" t="s">
        <v>101</v>
      </c>
      <c r="E111" s="10" t="s">
        <v>60</v>
      </c>
      <c r="F111" s="8"/>
      <c r="G111" s="57">
        <f t="shared" si="1"/>
        <v>0</v>
      </c>
    </row>
    <row r="112" spans="1:7" s="119" customFormat="1">
      <c r="A112" s="35"/>
      <c r="B112" s="12">
        <f>B110+0.01</f>
        <v>2.0799999999999987</v>
      </c>
      <c r="C112" s="11" t="s">
        <v>102</v>
      </c>
      <c r="D112" s="8"/>
      <c r="E112" s="10"/>
      <c r="F112" s="8"/>
      <c r="G112" s="57">
        <f t="shared" si="1"/>
        <v>0</v>
      </c>
    </row>
    <row r="113" spans="1:7" s="119" customFormat="1" ht="60">
      <c r="A113" s="35"/>
      <c r="B113" s="12"/>
      <c r="C113" s="16" t="s">
        <v>103</v>
      </c>
      <c r="D113" s="8" t="s">
        <v>101</v>
      </c>
      <c r="E113" s="10" t="s">
        <v>60</v>
      </c>
      <c r="F113" s="8"/>
      <c r="G113" s="57">
        <f t="shared" si="1"/>
        <v>0</v>
      </c>
    </row>
    <row r="114" spans="1:7" s="119" customFormat="1" ht="15.75" thickBot="1">
      <c r="A114" s="48">
        <v>2</v>
      </c>
      <c r="B114" s="263" t="s">
        <v>104</v>
      </c>
      <c r="C114" s="264"/>
      <c r="D114" s="36"/>
      <c r="E114" s="124"/>
      <c r="F114" s="36"/>
      <c r="G114" s="58">
        <f>SUM(G65:G113)</f>
        <v>0</v>
      </c>
    </row>
    <row r="115" spans="1:7" s="119" customFormat="1">
      <c r="A115" s="40">
        <f>A65+1</f>
        <v>3</v>
      </c>
      <c r="B115" s="254" t="s">
        <v>105</v>
      </c>
      <c r="C115" s="255"/>
      <c r="D115" s="41"/>
      <c r="E115" s="125"/>
      <c r="F115" s="41"/>
      <c r="G115" s="56"/>
    </row>
    <row r="116" spans="1:7" s="119" customFormat="1">
      <c r="A116" s="35"/>
      <c r="B116" s="12"/>
      <c r="C116" s="11"/>
      <c r="D116" s="8"/>
      <c r="E116" s="126"/>
      <c r="F116" s="8"/>
      <c r="G116" s="57">
        <f t="shared" si="1"/>
        <v>0</v>
      </c>
    </row>
    <row r="117" spans="1:7" s="119" customFormat="1">
      <c r="A117" s="35"/>
      <c r="B117" s="12">
        <f>A115+0.01</f>
        <v>3.01</v>
      </c>
      <c r="C117" s="11" t="s">
        <v>106</v>
      </c>
      <c r="D117" s="8"/>
      <c r="E117" s="126"/>
      <c r="F117" s="8"/>
      <c r="G117" s="57">
        <f t="shared" si="1"/>
        <v>0</v>
      </c>
    </row>
    <row r="118" spans="1:7" s="119" customFormat="1" ht="57.75">
      <c r="A118" s="35"/>
      <c r="B118" s="12"/>
      <c r="C118" s="16" t="s">
        <v>107</v>
      </c>
      <c r="D118" s="8" t="s">
        <v>53</v>
      </c>
      <c r="E118" s="10" t="s">
        <v>60</v>
      </c>
      <c r="F118" s="8"/>
      <c r="G118" s="57">
        <f t="shared" si="1"/>
        <v>0</v>
      </c>
    </row>
    <row r="119" spans="1:7" s="119" customFormat="1">
      <c r="A119" s="35"/>
      <c r="B119" s="12">
        <f>B117+0.01</f>
        <v>3.0199999999999996</v>
      </c>
      <c r="C119" s="11" t="s">
        <v>349</v>
      </c>
      <c r="D119" s="8"/>
      <c r="E119" s="126"/>
      <c r="F119" s="8"/>
      <c r="G119" s="57">
        <f t="shared" si="1"/>
        <v>0</v>
      </c>
    </row>
    <row r="120" spans="1:7" s="119" customFormat="1" ht="72">
      <c r="A120" s="35"/>
      <c r="B120" s="12"/>
      <c r="C120" s="16" t="s">
        <v>350</v>
      </c>
      <c r="D120" s="8" t="s">
        <v>53</v>
      </c>
      <c r="E120" s="10">
        <v>15</v>
      </c>
      <c r="F120" s="8"/>
      <c r="G120" s="57">
        <f t="shared" si="1"/>
        <v>0</v>
      </c>
    </row>
    <row r="121" spans="1:7" s="119" customFormat="1">
      <c r="A121" s="35"/>
      <c r="B121" s="12"/>
      <c r="C121" s="11" t="s">
        <v>89</v>
      </c>
      <c r="D121" s="8"/>
      <c r="E121" s="10"/>
      <c r="F121" s="8"/>
      <c r="G121" s="57">
        <f t="shared" si="1"/>
        <v>0</v>
      </c>
    </row>
    <row r="122" spans="1:7" s="119" customFormat="1" ht="30">
      <c r="A122" s="35"/>
      <c r="B122" s="12"/>
      <c r="C122" s="16" t="s">
        <v>132</v>
      </c>
      <c r="D122" s="8"/>
      <c r="E122" s="10"/>
      <c r="F122" s="8"/>
      <c r="G122" s="57">
        <f t="shared" si="1"/>
        <v>0</v>
      </c>
    </row>
    <row r="123" spans="1:7" s="119" customFormat="1" ht="45">
      <c r="A123" s="35"/>
      <c r="B123" s="12"/>
      <c r="C123" s="16" t="s">
        <v>111</v>
      </c>
      <c r="D123" s="8"/>
      <c r="E123" s="10"/>
      <c r="F123" s="8"/>
      <c r="G123" s="57">
        <f t="shared" si="1"/>
        <v>0</v>
      </c>
    </row>
    <row r="124" spans="1:7" s="119" customFormat="1" ht="30">
      <c r="A124" s="35"/>
      <c r="B124" s="12"/>
      <c r="C124" s="16" t="s">
        <v>112</v>
      </c>
      <c r="D124" s="8"/>
      <c r="E124" s="10"/>
      <c r="F124" s="8"/>
      <c r="G124" s="57">
        <f t="shared" si="1"/>
        <v>0</v>
      </c>
    </row>
    <row r="125" spans="1:7" s="119" customFormat="1">
      <c r="A125" s="35"/>
      <c r="B125" s="12" t="s">
        <v>351</v>
      </c>
      <c r="C125" s="11" t="s">
        <v>115</v>
      </c>
      <c r="D125" s="8"/>
      <c r="E125" s="10"/>
      <c r="F125" s="8"/>
      <c r="G125" s="57">
        <f t="shared" si="1"/>
        <v>0</v>
      </c>
    </row>
    <row r="126" spans="1:7" s="119" customFormat="1" ht="75">
      <c r="A126" s="35"/>
      <c r="B126" s="12"/>
      <c r="C126" s="16" t="s">
        <v>352</v>
      </c>
      <c r="D126" s="8" t="s">
        <v>53</v>
      </c>
      <c r="E126" s="10">
        <v>260</v>
      </c>
      <c r="F126" s="8"/>
      <c r="G126" s="57">
        <f t="shared" si="1"/>
        <v>0</v>
      </c>
    </row>
    <row r="127" spans="1:7" s="119" customFormat="1">
      <c r="A127" s="35"/>
      <c r="B127" s="12"/>
      <c r="C127" s="11" t="s">
        <v>89</v>
      </c>
      <c r="D127" s="8"/>
      <c r="E127" s="10"/>
      <c r="F127" s="8"/>
      <c r="G127" s="57"/>
    </row>
    <row r="128" spans="1:7" s="119" customFormat="1" ht="30">
      <c r="A128" s="35"/>
      <c r="B128" s="12"/>
      <c r="C128" s="16" t="s">
        <v>132</v>
      </c>
      <c r="D128" s="8"/>
      <c r="E128" s="10"/>
      <c r="F128" s="8"/>
      <c r="G128" s="57">
        <f t="shared" si="1"/>
        <v>0</v>
      </c>
    </row>
    <row r="129" spans="1:7" s="119" customFormat="1" ht="45">
      <c r="A129" s="35"/>
      <c r="B129" s="12"/>
      <c r="C129" s="16" t="s">
        <v>111</v>
      </c>
      <c r="D129" s="8"/>
      <c r="E129" s="10"/>
      <c r="F129" s="8"/>
      <c r="G129" s="57">
        <f t="shared" si="1"/>
        <v>0</v>
      </c>
    </row>
    <row r="130" spans="1:7" s="119" customFormat="1" ht="30">
      <c r="A130" s="35"/>
      <c r="B130" s="12"/>
      <c r="C130" s="16" t="s">
        <v>112</v>
      </c>
      <c r="D130" s="8"/>
      <c r="E130" s="10"/>
      <c r="F130" s="8"/>
      <c r="G130" s="57">
        <f t="shared" si="1"/>
        <v>0</v>
      </c>
    </row>
    <row r="131" spans="1:7" s="119" customFormat="1" ht="30">
      <c r="A131" s="35"/>
      <c r="B131" s="12">
        <f>B119+0.01</f>
        <v>3.0299999999999994</v>
      </c>
      <c r="C131" s="11" t="s">
        <v>117</v>
      </c>
      <c r="D131" s="8"/>
      <c r="E131" s="10"/>
      <c r="F131" s="8"/>
      <c r="G131" s="57">
        <f t="shared" si="1"/>
        <v>0</v>
      </c>
    </row>
    <row r="132" spans="1:7" s="119" customFormat="1" ht="72">
      <c r="A132" s="35"/>
      <c r="B132" s="12"/>
      <c r="C132" s="16" t="s">
        <v>353</v>
      </c>
      <c r="D132" s="8" t="s">
        <v>53</v>
      </c>
      <c r="E132" s="10">
        <v>120</v>
      </c>
      <c r="F132" s="8"/>
      <c r="G132" s="57">
        <f t="shared" si="1"/>
        <v>0</v>
      </c>
    </row>
    <row r="133" spans="1:7" s="119" customFormat="1" ht="30">
      <c r="A133" s="35"/>
      <c r="B133" s="12">
        <f>B131+0.01</f>
        <v>3.0399999999999991</v>
      </c>
      <c r="C133" s="11" t="s">
        <v>119</v>
      </c>
      <c r="D133" s="8"/>
      <c r="E133" s="10"/>
      <c r="F133" s="8"/>
      <c r="G133" s="57">
        <f t="shared" si="1"/>
        <v>0</v>
      </c>
    </row>
    <row r="134" spans="1:7" s="119" customFormat="1" ht="72">
      <c r="A134" s="35"/>
      <c r="B134" s="12"/>
      <c r="C134" s="16" t="s">
        <v>354</v>
      </c>
      <c r="D134" s="8" t="s">
        <v>53</v>
      </c>
      <c r="E134" s="10">
        <v>150</v>
      </c>
      <c r="F134" s="8"/>
      <c r="G134" s="57">
        <f t="shared" si="1"/>
        <v>0</v>
      </c>
    </row>
    <row r="135" spans="1:7" s="119" customFormat="1">
      <c r="A135" s="35"/>
      <c r="B135" s="12"/>
      <c r="C135" s="11" t="s">
        <v>89</v>
      </c>
      <c r="D135" s="8"/>
      <c r="E135" s="10"/>
      <c r="F135" s="8"/>
      <c r="G135" s="57">
        <f t="shared" si="1"/>
        <v>0</v>
      </c>
    </row>
    <row r="136" spans="1:7" s="119" customFormat="1" ht="30">
      <c r="A136" s="35"/>
      <c r="B136" s="12"/>
      <c r="C136" s="16" t="s">
        <v>355</v>
      </c>
      <c r="D136" s="8"/>
      <c r="E136" s="10"/>
      <c r="F136" s="8"/>
      <c r="G136" s="57">
        <f t="shared" si="1"/>
        <v>0</v>
      </c>
    </row>
    <row r="137" spans="1:7" s="119" customFormat="1" ht="45">
      <c r="A137" s="35"/>
      <c r="B137" s="12"/>
      <c r="C137" s="16" t="s">
        <v>122</v>
      </c>
      <c r="D137" s="8"/>
      <c r="E137" s="10"/>
      <c r="F137" s="8"/>
      <c r="G137" s="57">
        <f t="shared" si="1"/>
        <v>0</v>
      </c>
    </row>
    <row r="138" spans="1:7" s="119" customFormat="1" ht="30">
      <c r="A138" s="35"/>
      <c r="B138" s="12"/>
      <c r="C138" s="16" t="s">
        <v>112</v>
      </c>
      <c r="D138" s="8"/>
      <c r="E138" s="10"/>
      <c r="F138" s="8"/>
      <c r="G138" s="57">
        <f t="shared" si="1"/>
        <v>0</v>
      </c>
    </row>
    <row r="139" spans="1:7" s="119" customFormat="1" ht="30">
      <c r="A139" s="35"/>
      <c r="B139" s="12"/>
      <c r="C139" s="16" t="s">
        <v>439</v>
      </c>
      <c r="D139" s="8"/>
      <c r="E139" s="10"/>
      <c r="F139" s="8"/>
      <c r="G139" s="57"/>
    </row>
    <row r="140" spans="1:7" s="119" customFormat="1" ht="30">
      <c r="A140" s="35"/>
      <c r="B140" s="12">
        <f>B133+0.01</f>
        <v>3.0499999999999989</v>
      </c>
      <c r="C140" s="11" t="s">
        <v>123</v>
      </c>
      <c r="D140" s="8"/>
      <c r="E140" s="10"/>
      <c r="F140" s="8"/>
      <c r="G140" s="57">
        <f t="shared" si="1"/>
        <v>0</v>
      </c>
    </row>
    <row r="141" spans="1:7" s="119" customFormat="1" ht="117">
      <c r="A141" s="35"/>
      <c r="B141" s="12"/>
      <c r="C141" s="16" t="s">
        <v>124</v>
      </c>
      <c r="D141" s="8" t="s">
        <v>53</v>
      </c>
      <c r="E141" s="10">
        <v>60</v>
      </c>
      <c r="F141" s="8"/>
      <c r="G141" s="57">
        <f t="shared" ref="G141:G204" si="2">IF(E141="QRO",F141*0, F141*E141)</f>
        <v>0</v>
      </c>
    </row>
    <row r="142" spans="1:7" s="119" customFormat="1" ht="168.95" customHeight="1">
      <c r="A142" s="35"/>
      <c r="B142" s="12"/>
      <c r="C142" s="16"/>
      <c r="D142" s="8"/>
      <c r="E142" s="10"/>
      <c r="F142" s="8"/>
      <c r="G142" s="57">
        <f t="shared" si="2"/>
        <v>0</v>
      </c>
    </row>
    <row r="143" spans="1:7" s="119" customFormat="1">
      <c r="A143" s="35"/>
      <c r="B143" s="12">
        <f>B140+0.01</f>
        <v>3.0599999999999987</v>
      </c>
      <c r="C143" s="11" t="s">
        <v>126</v>
      </c>
      <c r="D143" s="8"/>
      <c r="E143" s="10"/>
      <c r="F143" s="8"/>
      <c r="G143" s="57">
        <f t="shared" si="2"/>
        <v>0</v>
      </c>
    </row>
    <row r="144" spans="1:7" s="119" customFormat="1" ht="135">
      <c r="A144" s="35"/>
      <c r="B144" s="12"/>
      <c r="C144" s="16" t="s">
        <v>127</v>
      </c>
      <c r="D144" s="8" t="s">
        <v>53</v>
      </c>
      <c r="E144" s="10">
        <v>25</v>
      </c>
      <c r="F144" s="8"/>
      <c r="G144" s="57">
        <f t="shared" si="2"/>
        <v>0</v>
      </c>
    </row>
    <row r="145" spans="1:7" s="119" customFormat="1">
      <c r="A145" s="35"/>
      <c r="B145" s="12">
        <f>B143+0.01</f>
        <v>3.0699999999999985</v>
      </c>
      <c r="C145" s="11" t="s">
        <v>128</v>
      </c>
      <c r="D145" s="8"/>
      <c r="E145" s="10"/>
      <c r="F145" s="8"/>
      <c r="G145" s="57">
        <f t="shared" si="2"/>
        <v>0</v>
      </c>
    </row>
    <row r="146" spans="1:7" s="119" customFormat="1" ht="60">
      <c r="A146" s="35"/>
      <c r="B146" s="12"/>
      <c r="C146" s="16" t="s">
        <v>129</v>
      </c>
      <c r="D146" s="8" t="s">
        <v>53</v>
      </c>
      <c r="E146" s="10">
        <v>145</v>
      </c>
      <c r="F146" s="8"/>
      <c r="G146" s="57">
        <f t="shared" si="2"/>
        <v>0</v>
      </c>
    </row>
    <row r="147" spans="1:7" s="119" customFormat="1">
      <c r="A147" s="35"/>
      <c r="B147" s="12">
        <f>B145+0.01</f>
        <v>3.0799999999999983</v>
      </c>
      <c r="C147" s="11" t="s">
        <v>356</v>
      </c>
      <c r="D147" s="8"/>
      <c r="E147" s="10"/>
      <c r="F147" s="8"/>
      <c r="G147" s="57">
        <f t="shared" si="2"/>
        <v>0</v>
      </c>
    </row>
    <row r="148" spans="1:7" s="119" customFormat="1" ht="30">
      <c r="A148" s="35"/>
      <c r="B148" s="12"/>
      <c r="C148" s="16" t="s">
        <v>131</v>
      </c>
      <c r="D148" s="8" t="s">
        <v>53</v>
      </c>
      <c r="E148" s="10">
        <v>50</v>
      </c>
      <c r="F148" s="8"/>
      <c r="G148" s="57">
        <f t="shared" si="2"/>
        <v>0</v>
      </c>
    </row>
    <row r="149" spans="1:7" s="119" customFormat="1">
      <c r="A149" s="35"/>
      <c r="B149" s="12"/>
      <c r="C149" s="11" t="s">
        <v>89</v>
      </c>
      <c r="D149" s="8"/>
      <c r="E149" s="10"/>
      <c r="F149" s="8"/>
      <c r="G149" s="57">
        <f t="shared" si="2"/>
        <v>0</v>
      </c>
    </row>
    <row r="150" spans="1:7" s="119" customFormat="1" ht="30">
      <c r="A150" s="35"/>
      <c r="B150" s="12"/>
      <c r="C150" s="16" t="s">
        <v>132</v>
      </c>
      <c r="D150" s="8"/>
      <c r="E150" s="10"/>
      <c r="F150" s="8"/>
      <c r="G150" s="57">
        <f t="shared" si="2"/>
        <v>0</v>
      </c>
    </row>
    <row r="151" spans="1:7" s="119" customFormat="1" ht="45">
      <c r="A151" s="35"/>
      <c r="B151" s="12"/>
      <c r="C151" s="16" t="s">
        <v>111</v>
      </c>
      <c r="D151" s="8"/>
      <c r="E151" s="10"/>
      <c r="F151" s="8"/>
      <c r="G151" s="57">
        <f t="shared" si="2"/>
        <v>0</v>
      </c>
    </row>
    <row r="152" spans="1:7" s="119" customFormat="1" ht="30">
      <c r="A152" s="35"/>
      <c r="B152" s="12"/>
      <c r="C152" s="16" t="s">
        <v>112</v>
      </c>
      <c r="D152" s="8"/>
      <c r="E152" s="10"/>
      <c r="F152" s="8"/>
      <c r="G152" s="57">
        <f t="shared" si="2"/>
        <v>0</v>
      </c>
    </row>
    <row r="153" spans="1:7" s="119" customFormat="1">
      <c r="A153" s="35"/>
      <c r="B153" s="12">
        <f>B147+0.01</f>
        <v>3.0899999999999981</v>
      </c>
      <c r="C153" s="11" t="s">
        <v>357</v>
      </c>
      <c r="D153" s="8"/>
      <c r="E153" s="10"/>
      <c r="F153" s="8"/>
      <c r="G153" s="57">
        <f t="shared" si="2"/>
        <v>0</v>
      </c>
    </row>
    <row r="154" spans="1:7" s="119" customFormat="1" ht="60">
      <c r="A154" s="35"/>
      <c r="B154" s="12"/>
      <c r="C154" s="16" t="s">
        <v>358</v>
      </c>
      <c r="D154" s="8" t="s">
        <v>53</v>
      </c>
      <c r="E154" s="10">
        <v>10</v>
      </c>
      <c r="F154" s="8"/>
      <c r="G154" s="57">
        <f t="shared" si="2"/>
        <v>0</v>
      </c>
    </row>
    <row r="155" spans="1:7" s="119" customFormat="1">
      <c r="A155" s="35"/>
      <c r="B155" s="12">
        <f>B153+0.01</f>
        <v>3.0999999999999979</v>
      </c>
      <c r="C155" s="11" t="s">
        <v>359</v>
      </c>
      <c r="D155" s="8"/>
      <c r="E155" s="10"/>
      <c r="F155" s="8"/>
      <c r="G155" s="57">
        <f t="shared" si="2"/>
        <v>0</v>
      </c>
    </row>
    <row r="156" spans="1:7" s="119" customFormat="1" ht="105">
      <c r="A156" s="35"/>
      <c r="B156" s="12"/>
      <c r="C156" s="16" t="s">
        <v>447</v>
      </c>
      <c r="D156" s="8" t="s">
        <v>360</v>
      </c>
      <c r="E156" s="10">
        <v>40</v>
      </c>
      <c r="F156" s="8"/>
      <c r="G156" s="57">
        <f t="shared" si="2"/>
        <v>0</v>
      </c>
    </row>
    <row r="157" spans="1:7" s="119" customFormat="1">
      <c r="A157" s="35"/>
      <c r="B157" s="12"/>
      <c r="C157" s="11" t="s">
        <v>89</v>
      </c>
      <c r="D157" s="8"/>
      <c r="E157" s="10"/>
      <c r="F157" s="8"/>
      <c r="G157" s="57">
        <f t="shared" si="2"/>
        <v>0</v>
      </c>
    </row>
    <row r="158" spans="1:7" s="119" customFormat="1" ht="30">
      <c r="A158" s="35"/>
      <c r="B158" s="12"/>
      <c r="C158" s="16" t="s">
        <v>132</v>
      </c>
      <c r="D158" s="8"/>
      <c r="E158" s="10"/>
      <c r="F158" s="8"/>
      <c r="G158" s="57">
        <f t="shared" si="2"/>
        <v>0</v>
      </c>
    </row>
    <row r="159" spans="1:7" s="119" customFormat="1" ht="45">
      <c r="A159" s="35"/>
      <c r="B159" s="12"/>
      <c r="C159" s="16" t="s">
        <v>111</v>
      </c>
      <c r="D159" s="8"/>
      <c r="E159" s="10"/>
      <c r="F159" s="8"/>
      <c r="G159" s="57">
        <f t="shared" si="2"/>
        <v>0</v>
      </c>
    </row>
    <row r="160" spans="1:7" s="119" customFormat="1" ht="30">
      <c r="A160" s="35"/>
      <c r="B160" s="12"/>
      <c r="C160" s="16" t="s">
        <v>112</v>
      </c>
      <c r="D160" s="8"/>
      <c r="E160" s="10"/>
      <c r="F160" s="8"/>
      <c r="G160" s="57">
        <f t="shared" si="2"/>
        <v>0</v>
      </c>
    </row>
    <row r="161" spans="1:7" s="119" customFormat="1" ht="147" customHeight="1">
      <c r="A161" s="35"/>
      <c r="B161" s="12"/>
      <c r="C161" s="16"/>
      <c r="D161" s="8"/>
      <c r="E161" s="10"/>
      <c r="F161" s="8"/>
      <c r="G161" s="57">
        <f t="shared" si="2"/>
        <v>0</v>
      </c>
    </row>
    <row r="162" spans="1:7" s="119" customFormat="1" ht="15.75" thickBot="1">
      <c r="A162" s="49">
        <v>3</v>
      </c>
      <c r="B162" s="263" t="s">
        <v>133</v>
      </c>
      <c r="C162" s="270"/>
      <c r="D162" s="264"/>
      <c r="E162" s="37"/>
      <c r="F162" s="36"/>
      <c r="G162" s="58">
        <f>SUM(G115:G161)</f>
        <v>0</v>
      </c>
    </row>
    <row r="163" spans="1:7" s="119" customFormat="1">
      <c r="A163" s="40">
        <f>A115+1</f>
        <v>4</v>
      </c>
      <c r="B163" s="254" t="s">
        <v>134</v>
      </c>
      <c r="C163" s="255"/>
      <c r="D163" s="41"/>
      <c r="E163" s="42"/>
      <c r="F163" s="41"/>
      <c r="G163" s="56"/>
    </row>
    <row r="164" spans="1:7" s="119" customFormat="1" ht="31.5">
      <c r="A164" s="35"/>
      <c r="B164" s="12">
        <f>A163+0.01</f>
        <v>4.01</v>
      </c>
      <c r="C164" s="17" t="s">
        <v>361</v>
      </c>
      <c r="D164" s="8"/>
      <c r="E164" s="10"/>
      <c r="F164" s="8"/>
      <c r="G164" s="57">
        <f t="shared" si="2"/>
        <v>0</v>
      </c>
    </row>
    <row r="165" spans="1:7" s="119" customFormat="1" ht="60">
      <c r="A165" s="35"/>
      <c r="B165" s="12"/>
      <c r="C165" s="16" t="s">
        <v>362</v>
      </c>
      <c r="D165" s="8" t="s">
        <v>53</v>
      </c>
      <c r="E165" s="10">
        <v>110</v>
      </c>
      <c r="F165" s="8"/>
      <c r="G165" s="57">
        <f t="shared" si="2"/>
        <v>0</v>
      </c>
    </row>
    <row r="166" spans="1:7" s="119" customFormat="1" ht="112.5" customHeight="1">
      <c r="A166" s="35"/>
      <c r="B166" s="12"/>
      <c r="C166" s="16"/>
      <c r="D166" s="8"/>
      <c r="E166" s="10"/>
      <c r="F166" s="8"/>
      <c r="G166" s="57"/>
    </row>
    <row r="167" spans="1:7" s="119" customFormat="1">
      <c r="A167" s="35"/>
      <c r="B167" s="12"/>
      <c r="C167" s="16"/>
      <c r="D167" s="8"/>
      <c r="E167" s="10"/>
      <c r="F167" s="8"/>
      <c r="G167" s="57"/>
    </row>
    <row r="168" spans="1:7" s="119" customFormat="1" ht="15.75">
      <c r="A168" s="35"/>
      <c r="B168" s="12">
        <f>B164+0.01</f>
        <v>4.0199999999999996</v>
      </c>
      <c r="C168" s="17" t="s">
        <v>363</v>
      </c>
      <c r="D168" s="8"/>
      <c r="E168" s="10"/>
      <c r="F168" s="8"/>
      <c r="G168" s="57"/>
    </row>
    <row r="169" spans="1:7" s="119" customFormat="1" ht="60">
      <c r="A169" s="35"/>
      <c r="B169" s="12"/>
      <c r="C169" s="16" t="s">
        <v>138</v>
      </c>
      <c r="D169" s="8" t="s">
        <v>53</v>
      </c>
      <c r="E169" s="10">
        <v>30</v>
      </c>
      <c r="F169" s="8"/>
      <c r="G169" s="57">
        <f t="shared" si="2"/>
        <v>0</v>
      </c>
    </row>
    <row r="170" spans="1:7" s="119" customFormat="1" ht="122.1" customHeight="1">
      <c r="A170" s="35"/>
      <c r="B170" s="12"/>
      <c r="C170" s="16"/>
      <c r="D170" s="8"/>
      <c r="E170" s="10"/>
      <c r="F170" s="8"/>
      <c r="G170" s="57"/>
    </row>
    <row r="171" spans="1:7" s="119" customFormat="1">
      <c r="A171" s="35"/>
      <c r="B171" s="12"/>
      <c r="C171" s="16"/>
      <c r="D171" s="8"/>
      <c r="E171" s="10"/>
      <c r="F171" s="8"/>
      <c r="G171" s="57"/>
    </row>
    <row r="172" spans="1:7" s="119" customFormat="1" ht="47.25">
      <c r="A172" s="35"/>
      <c r="B172" s="12">
        <f>B168+0.01</f>
        <v>4.0299999999999994</v>
      </c>
      <c r="C172" s="17" t="s">
        <v>364</v>
      </c>
      <c r="D172" s="8"/>
      <c r="E172" s="10"/>
      <c r="F172" s="8"/>
      <c r="G172" s="57"/>
    </row>
    <row r="173" spans="1:7" s="119" customFormat="1" ht="75">
      <c r="A173" s="35"/>
      <c r="B173" s="12"/>
      <c r="C173" s="16" t="s">
        <v>365</v>
      </c>
      <c r="D173" s="8" t="s">
        <v>53</v>
      </c>
      <c r="E173" s="10">
        <v>800</v>
      </c>
      <c r="F173" s="8"/>
      <c r="G173" s="57">
        <f t="shared" si="2"/>
        <v>0</v>
      </c>
    </row>
    <row r="174" spans="1:7" s="119" customFormat="1" ht="96.95" customHeight="1">
      <c r="A174" s="35"/>
      <c r="B174" s="12"/>
      <c r="C174" s="16"/>
      <c r="D174" s="8"/>
      <c r="E174" s="10"/>
      <c r="F174" s="8"/>
      <c r="G174" s="57"/>
    </row>
    <row r="175" spans="1:7" s="119" customFormat="1" ht="15.75" thickBot="1">
      <c r="A175" s="49">
        <v>4</v>
      </c>
      <c r="B175" s="265" t="s">
        <v>139</v>
      </c>
      <c r="C175" s="266"/>
      <c r="D175" s="36"/>
      <c r="E175" s="37"/>
      <c r="F175" s="36"/>
      <c r="G175" s="58">
        <f>SUM(G163:G174)</f>
        <v>0</v>
      </c>
    </row>
    <row r="176" spans="1:7" s="119" customFormat="1">
      <c r="A176" s="43">
        <f>A163+1</f>
        <v>5</v>
      </c>
      <c r="B176" s="254" t="s">
        <v>140</v>
      </c>
      <c r="C176" s="255"/>
      <c r="D176" s="44"/>
      <c r="E176" s="45"/>
      <c r="F176" s="44"/>
      <c r="G176" s="59"/>
    </row>
    <row r="177" spans="1:7" s="119" customFormat="1">
      <c r="A177" s="4"/>
      <c r="B177" s="12"/>
      <c r="C177" s="11"/>
      <c r="D177" s="8"/>
      <c r="E177" s="10"/>
      <c r="F177" s="8"/>
      <c r="G177" s="53">
        <f t="shared" si="2"/>
        <v>0</v>
      </c>
    </row>
    <row r="178" spans="1:7" s="119" customFormat="1">
      <c r="A178" s="4"/>
      <c r="B178" s="12">
        <f>A176+0.01</f>
        <v>5.01</v>
      </c>
      <c r="C178" s="11" t="s">
        <v>366</v>
      </c>
      <c r="D178" s="8"/>
      <c r="E178" s="10"/>
      <c r="F178" s="8"/>
      <c r="G178" s="53">
        <f t="shared" si="2"/>
        <v>0</v>
      </c>
    </row>
    <row r="179" spans="1:7" s="119" customFormat="1" ht="210">
      <c r="A179" s="4"/>
      <c r="B179" s="12"/>
      <c r="C179" s="11" t="s">
        <v>367</v>
      </c>
      <c r="D179" s="8" t="s">
        <v>53</v>
      </c>
      <c r="E179" s="10">
        <v>15</v>
      </c>
      <c r="F179" s="8"/>
      <c r="G179" s="53">
        <f t="shared" si="2"/>
        <v>0</v>
      </c>
    </row>
    <row r="180" spans="1:7" s="119" customFormat="1" ht="135">
      <c r="A180" s="4"/>
      <c r="B180" s="12"/>
      <c r="C180" s="16" t="s">
        <v>368</v>
      </c>
      <c r="D180" s="8"/>
      <c r="E180" s="10"/>
      <c r="F180" s="8"/>
      <c r="G180" s="53">
        <f t="shared" si="2"/>
        <v>0</v>
      </c>
    </row>
    <row r="181" spans="1:7" s="119" customFormat="1" ht="30">
      <c r="A181" s="4"/>
      <c r="B181" s="12"/>
      <c r="C181" s="16" t="s">
        <v>369</v>
      </c>
      <c r="D181" s="8"/>
      <c r="E181" s="10"/>
      <c r="F181" s="8"/>
      <c r="G181" s="53"/>
    </row>
    <row r="182" spans="1:7" s="119" customFormat="1" ht="30">
      <c r="A182" s="4"/>
      <c r="B182" s="12"/>
      <c r="C182" s="16" t="s">
        <v>370</v>
      </c>
      <c r="D182" s="8"/>
      <c r="E182" s="10"/>
      <c r="F182" s="8"/>
      <c r="G182" s="53"/>
    </row>
    <row r="183" spans="1:7" s="119" customFormat="1" ht="45">
      <c r="A183" s="4"/>
      <c r="B183" s="12"/>
      <c r="C183" s="16" t="s">
        <v>371</v>
      </c>
      <c r="D183" s="8"/>
      <c r="E183" s="10"/>
      <c r="F183" s="8"/>
      <c r="G183" s="53"/>
    </row>
    <row r="184" spans="1:7" s="119" customFormat="1">
      <c r="A184" s="4"/>
      <c r="B184" s="12">
        <f>B178+0.01</f>
        <v>5.0199999999999996</v>
      </c>
      <c r="C184" s="11" t="s">
        <v>372</v>
      </c>
      <c r="D184" s="8"/>
      <c r="E184" s="10"/>
      <c r="F184" s="8"/>
      <c r="G184" s="53"/>
    </row>
    <row r="185" spans="1:7" s="119" customFormat="1" ht="195">
      <c r="A185" s="4"/>
      <c r="B185" s="12"/>
      <c r="C185" s="16" t="s">
        <v>142</v>
      </c>
      <c r="D185" s="8" t="s">
        <v>53</v>
      </c>
      <c r="E185" s="10">
        <v>120</v>
      </c>
      <c r="F185" s="8"/>
      <c r="G185" s="53">
        <f t="shared" si="2"/>
        <v>0</v>
      </c>
    </row>
    <row r="186" spans="1:7" s="119" customFormat="1">
      <c r="A186" s="4"/>
      <c r="B186" s="12">
        <f>B184+0.01</f>
        <v>5.0299999999999994</v>
      </c>
      <c r="C186" s="11" t="s">
        <v>143</v>
      </c>
      <c r="D186" s="8"/>
      <c r="E186" s="10"/>
      <c r="F186" s="8"/>
      <c r="G186" s="53">
        <f t="shared" si="2"/>
        <v>0</v>
      </c>
    </row>
    <row r="187" spans="1:7" s="119" customFormat="1" ht="75">
      <c r="A187" s="4"/>
      <c r="B187" s="12"/>
      <c r="C187" s="16" t="s">
        <v>144</v>
      </c>
      <c r="D187" s="8" t="s">
        <v>53</v>
      </c>
      <c r="E187" s="10" t="s">
        <v>60</v>
      </c>
      <c r="F187" s="8"/>
      <c r="G187" s="53">
        <f t="shared" si="2"/>
        <v>0</v>
      </c>
    </row>
    <row r="188" spans="1:7" s="119" customFormat="1">
      <c r="A188" s="4"/>
      <c r="B188" s="12">
        <f>B186+0.01</f>
        <v>5.0399999999999991</v>
      </c>
      <c r="C188" s="11" t="s">
        <v>145</v>
      </c>
      <c r="D188" s="8"/>
      <c r="E188" s="10"/>
      <c r="F188" s="8"/>
      <c r="G188" s="53">
        <f t="shared" si="2"/>
        <v>0</v>
      </c>
    </row>
    <row r="189" spans="1:7" s="119" customFormat="1" ht="75">
      <c r="A189" s="4"/>
      <c r="B189" s="12"/>
      <c r="C189" s="16" t="s">
        <v>146</v>
      </c>
      <c r="D189" s="8" t="s">
        <v>147</v>
      </c>
      <c r="E189" s="10">
        <v>50</v>
      </c>
      <c r="F189" s="8"/>
      <c r="G189" s="53">
        <f t="shared" si="2"/>
        <v>0</v>
      </c>
    </row>
    <row r="190" spans="1:7" s="119" customFormat="1">
      <c r="A190" s="4"/>
      <c r="B190" s="12">
        <f>B188+0.01</f>
        <v>5.0499999999999989</v>
      </c>
      <c r="C190" s="11" t="s">
        <v>148</v>
      </c>
      <c r="D190" s="8"/>
      <c r="E190" s="126"/>
      <c r="F190" s="8"/>
      <c r="G190" s="53">
        <f t="shared" si="2"/>
        <v>0</v>
      </c>
    </row>
    <row r="191" spans="1:7" s="119" customFormat="1" ht="105">
      <c r="A191" s="4"/>
      <c r="B191" s="12"/>
      <c r="C191" s="16" t="s">
        <v>149</v>
      </c>
      <c r="D191" s="8" t="s">
        <v>101</v>
      </c>
      <c r="E191" s="10" t="s">
        <v>60</v>
      </c>
      <c r="F191" s="8"/>
      <c r="G191" s="53">
        <f t="shared" si="2"/>
        <v>0</v>
      </c>
    </row>
    <row r="192" spans="1:7" s="119" customFormat="1">
      <c r="A192" s="4"/>
      <c r="B192" s="12">
        <f>B190+0.01</f>
        <v>5.0599999999999987</v>
      </c>
      <c r="C192" s="11" t="s">
        <v>150</v>
      </c>
      <c r="D192" s="8"/>
      <c r="E192" s="10"/>
      <c r="F192" s="8"/>
      <c r="G192" s="53">
        <f t="shared" si="2"/>
        <v>0</v>
      </c>
    </row>
    <row r="193" spans="1:7" s="119" customFormat="1" ht="60">
      <c r="A193" s="4"/>
      <c r="B193" s="12"/>
      <c r="C193" s="16" t="s">
        <v>151</v>
      </c>
      <c r="D193" s="8" t="s">
        <v>98</v>
      </c>
      <c r="E193" s="10">
        <v>45</v>
      </c>
      <c r="F193" s="8"/>
      <c r="G193" s="53">
        <f t="shared" si="2"/>
        <v>0</v>
      </c>
    </row>
    <row r="194" spans="1:7" s="119" customFormat="1" ht="15.75" thickBot="1">
      <c r="A194" s="60">
        <v>5</v>
      </c>
      <c r="B194" s="291" t="s">
        <v>152</v>
      </c>
      <c r="C194" s="292"/>
      <c r="D194" s="293"/>
      <c r="E194" s="61"/>
      <c r="F194" s="127"/>
      <c r="G194" s="62">
        <f>SUM(G176:G193)</f>
        <v>0</v>
      </c>
    </row>
    <row r="195" spans="1:7" s="119" customFormat="1">
      <c r="A195" s="40">
        <f>A176+1</f>
        <v>6</v>
      </c>
      <c r="B195" s="254" t="s">
        <v>153</v>
      </c>
      <c r="C195" s="255"/>
      <c r="D195" s="41"/>
      <c r="E195" s="42"/>
      <c r="F195" s="41"/>
      <c r="G195" s="56"/>
    </row>
    <row r="196" spans="1:7" s="119" customFormat="1">
      <c r="A196" s="35"/>
      <c r="B196" s="12"/>
      <c r="C196" s="11"/>
      <c r="D196" s="8"/>
      <c r="E196" s="10"/>
      <c r="F196" s="8"/>
      <c r="G196" s="57">
        <f t="shared" si="2"/>
        <v>0</v>
      </c>
    </row>
    <row r="197" spans="1:7" s="119" customFormat="1">
      <c r="A197" s="35"/>
      <c r="B197" s="12">
        <f>A195+0.01</f>
        <v>6.01</v>
      </c>
      <c r="C197" s="11" t="s">
        <v>154</v>
      </c>
      <c r="D197" s="8"/>
      <c r="E197" s="10"/>
      <c r="F197" s="8"/>
      <c r="G197" s="57">
        <f t="shared" si="2"/>
        <v>0</v>
      </c>
    </row>
    <row r="198" spans="1:7" s="119" customFormat="1" ht="409.5">
      <c r="A198" s="35"/>
      <c r="B198" s="12"/>
      <c r="C198" s="9" t="s">
        <v>155</v>
      </c>
      <c r="D198" s="8" t="s">
        <v>156</v>
      </c>
      <c r="E198" s="10">
        <v>15</v>
      </c>
      <c r="F198" s="8"/>
      <c r="G198" s="57">
        <f>IF(E198="QRO",F198*0, F198*E198)</f>
        <v>0</v>
      </c>
    </row>
    <row r="199" spans="1:7" s="119" customFormat="1" ht="129.94999999999999" customHeight="1">
      <c r="A199" s="35"/>
      <c r="B199" s="12"/>
      <c r="C199" s="9"/>
      <c r="D199" s="8"/>
      <c r="E199" s="10"/>
      <c r="F199" s="8"/>
      <c r="G199" s="57">
        <f t="shared" si="2"/>
        <v>0</v>
      </c>
    </row>
    <row r="200" spans="1:7" s="119" customFormat="1">
      <c r="A200" s="35"/>
      <c r="B200" s="12">
        <f>B197+0.01</f>
        <v>6.02</v>
      </c>
      <c r="C200" s="11" t="s">
        <v>157</v>
      </c>
      <c r="D200" s="8"/>
      <c r="E200" s="10"/>
      <c r="F200" s="8"/>
      <c r="G200" s="57">
        <f t="shared" si="2"/>
        <v>0</v>
      </c>
    </row>
    <row r="201" spans="1:7" s="119" customFormat="1" ht="409.5">
      <c r="A201" s="35"/>
      <c r="B201" s="12"/>
      <c r="C201" s="9" t="s">
        <v>158</v>
      </c>
      <c r="D201" s="8" t="s">
        <v>156</v>
      </c>
      <c r="E201" s="108">
        <v>12</v>
      </c>
      <c r="F201" s="8"/>
      <c r="G201" s="57">
        <f t="shared" si="2"/>
        <v>0</v>
      </c>
    </row>
    <row r="202" spans="1:7" s="119" customFormat="1" ht="150" customHeight="1">
      <c r="A202" s="35"/>
      <c r="B202" s="12"/>
      <c r="C202" s="9"/>
      <c r="D202" s="8"/>
      <c r="E202" s="10"/>
      <c r="F202" s="8"/>
      <c r="G202" s="57">
        <f t="shared" si="2"/>
        <v>0</v>
      </c>
    </row>
    <row r="203" spans="1:7" s="119" customFormat="1">
      <c r="A203" s="35"/>
      <c r="B203" s="12">
        <v>6.03</v>
      </c>
      <c r="C203" s="11" t="s">
        <v>162</v>
      </c>
      <c r="D203" s="8"/>
      <c r="E203" s="10"/>
      <c r="F203" s="8"/>
      <c r="G203" s="57">
        <f t="shared" si="2"/>
        <v>0</v>
      </c>
    </row>
    <row r="204" spans="1:7" s="119" customFormat="1">
      <c r="A204" s="35"/>
      <c r="B204" s="12"/>
      <c r="C204" s="16" t="s">
        <v>163</v>
      </c>
      <c r="D204" s="8" t="s">
        <v>98</v>
      </c>
      <c r="E204" s="10">
        <v>53</v>
      </c>
      <c r="F204" s="8"/>
      <c r="G204" s="57">
        <f t="shared" si="2"/>
        <v>0</v>
      </c>
    </row>
    <row r="205" spans="1:7" s="119" customFormat="1" ht="45">
      <c r="A205" s="35"/>
      <c r="B205" s="12"/>
      <c r="C205" s="11" t="s">
        <v>291</v>
      </c>
      <c r="D205" s="8"/>
      <c r="E205" s="10"/>
      <c r="F205" s="8"/>
      <c r="G205" s="57"/>
    </row>
    <row r="206" spans="1:7" s="119" customFormat="1" ht="15.75">
      <c r="A206" s="35"/>
      <c r="B206" s="12"/>
      <c r="C206" s="16" t="s">
        <v>164</v>
      </c>
      <c r="D206" s="8"/>
      <c r="E206" s="10"/>
      <c r="F206" s="8"/>
      <c r="G206" s="57">
        <f t="shared" ref="G206:G270" si="3">IF(E206="QRO",F206*0, F206*E206)</f>
        <v>0</v>
      </c>
    </row>
    <row r="207" spans="1:7" s="119" customFormat="1">
      <c r="A207" s="35"/>
      <c r="B207" s="12"/>
      <c r="C207" s="16" t="s">
        <v>165</v>
      </c>
      <c r="D207" s="8"/>
      <c r="E207" s="10"/>
      <c r="F207" s="8"/>
      <c r="G207" s="57">
        <f t="shared" si="3"/>
        <v>0</v>
      </c>
    </row>
    <row r="208" spans="1:7" s="119" customFormat="1" ht="15.75">
      <c r="A208" s="35"/>
      <c r="B208" s="12"/>
      <c r="C208" s="16" t="s">
        <v>166</v>
      </c>
      <c r="D208" s="8"/>
      <c r="E208" s="10"/>
      <c r="F208" s="8"/>
      <c r="G208" s="57">
        <f t="shared" si="3"/>
        <v>0</v>
      </c>
    </row>
    <row r="209" spans="1:7" s="119" customFormat="1" ht="30">
      <c r="A209" s="35"/>
      <c r="B209" s="12"/>
      <c r="C209" s="16" t="s">
        <v>167</v>
      </c>
      <c r="D209" s="8"/>
      <c r="E209" s="10"/>
      <c r="F209" s="8"/>
      <c r="G209" s="57">
        <f t="shared" si="3"/>
        <v>0</v>
      </c>
    </row>
    <row r="210" spans="1:7" s="119" customFormat="1" ht="123.6" customHeight="1">
      <c r="A210" s="35"/>
      <c r="B210" s="12"/>
      <c r="C210" s="9"/>
      <c r="D210" s="8"/>
      <c r="E210" s="10"/>
      <c r="F210" s="8"/>
      <c r="G210" s="57">
        <f t="shared" si="3"/>
        <v>0</v>
      </c>
    </row>
    <row r="211" spans="1:7" s="119" customFormat="1">
      <c r="A211" s="35"/>
      <c r="B211" s="12"/>
      <c r="C211" s="9"/>
      <c r="D211" s="8"/>
      <c r="E211" s="10"/>
      <c r="F211" s="8"/>
      <c r="G211" s="57">
        <f t="shared" si="3"/>
        <v>0</v>
      </c>
    </row>
    <row r="212" spans="1:7" s="119" customFormat="1">
      <c r="A212" s="35"/>
      <c r="B212" s="18">
        <f>B203+0.01</f>
        <v>6.04</v>
      </c>
      <c r="C212" s="19" t="s">
        <v>168</v>
      </c>
      <c r="D212" s="20"/>
      <c r="E212" s="10"/>
      <c r="F212" s="8"/>
      <c r="G212" s="57">
        <f t="shared" si="3"/>
        <v>0</v>
      </c>
    </row>
    <row r="213" spans="1:7" s="119" customFormat="1" ht="150">
      <c r="A213" s="35"/>
      <c r="B213" s="18"/>
      <c r="C213" s="9" t="s">
        <v>169</v>
      </c>
      <c r="D213" s="20" t="s">
        <v>98</v>
      </c>
      <c r="E213" s="10">
        <v>20</v>
      </c>
      <c r="F213" s="8"/>
      <c r="G213" s="57">
        <f t="shared" si="3"/>
        <v>0</v>
      </c>
    </row>
    <row r="214" spans="1:7" s="119" customFormat="1" ht="105.6" customHeight="1">
      <c r="A214" s="35"/>
      <c r="B214" s="18"/>
      <c r="C214" s="21"/>
      <c r="D214" s="20"/>
      <c r="E214" s="10"/>
      <c r="F214" s="8"/>
      <c r="G214" s="57">
        <f t="shared" si="3"/>
        <v>0</v>
      </c>
    </row>
    <row r="215" spans="1:7" s="119" customFormat="1">
      <c r="A215" s="35"/>
      <c r="B215" s="12"/>
      <c r="C215" s="9"/>
      <c r="D215" s="8"/>
      <c r="E215" s="10"/>
      <c r="F215" s="8"/>
      <c r="G215" s="57">
        <f t="shared" si="3"/>
        <v>0</v>
      </c>
    </row>
    <row r="216" spans="1:7" s="119" customFormat="1">
      <c r="A216" s="35"/>
      <c r="B216" s="12">
        <f>B212+0.01</f>
        <v>6.05</v>
      </c>
      <c r="C216" s="6" t="s">
        <v>172</v>
      </c>
      <c r="D216" s="8"/>
      <c r="E216" s="10"/>
      <c r="F216" s="8"/>
      <c r="G216" s="57">
        <f t="shared" si="3"/>
        <v>0</v>
      </c>
    </row>
    <row r="217" spans="1:7" s="119" customFormat="1" ht="75">
      <c r="A217" s="35"/>
      <c r="B217" s="12"/>
      <c r="C217" s="16" t="s">
        <v>173</v>
      </c>
      <c r="D217" s="8" t="s">
        <v>156</v>
      </c>
      <c r="E217" s="10">
        <v>230</v>
      </c>
      <c r="F217" s="8"/>
      <c r="G217" s="57">
        <f t="shared" si="3"/>
        <v>0</v>
      </c>
    </row>
    <row r="218" spans="1:7" s="119" customFormat="1">
      <c r="A218" s="35"/>
      <c r="B218" s="12">
        <f>B216+0.01</f>
        <v>6.06</v>
      </c>
      <c r="C218" s="6" t="s">
        <v>176</v>
      </c>
      <c r="D218" s="8"/>
      <c r="E218" s="10"/>
      <c r="F218" s="8"/>
      <c r="G218" s="57">
        <f t="shared" si="3"/>
        <v>0</v>
      </c>
    </row>
    <row r="219" spans="1:7" s="119" customFormat="1" ht="180">
      <c r="A219" s="35"/>
      <c r="B219" s="12"/>
      <c r="C219" s="16" t="s">
        <v>373</v>
      </c>
      <c r="D219" s="8" t="s">
        <v>98</v>
      </c>
      <c r="E219" s="10">
        <v>1</v>
      </c>
      <c r="F219" s="8"/>
      <c r="G219" s="57">
        <f t="shared" si="3"/>
        <v>0</v>
      </c>
    </row>
    <row r="220" spans="1:7" s="119" customFormat="1">
      <c r="A220" s="35"/>
      <c r="B220" s="12">
        <f>B218+0.01</f>
        <v>6.0699999999999994</v>
      </c>
      <c r="C220" s="6" t="s">
        <v>374</v>
      </c>
      <c r="D220" s="8"/>
      <c r="E220" s="10"/>
      <c r="F220" s="8"/>
      <c r="G220" s="57">
        <f t="shared" si="3"/>
        <v>0</v>
      </c>
    </row>
    <row r="221" spans="1:7" s="119" customFormat="1" ht="165">
      <c r="A221" s="35"/>
      <c r="B221" s="12"/>
      <c r="C221" s="16" t="s">
        <v>375</v>
      </c>
      <c r="D221" s="8" t="s">
        <v>98</v>
      </c>
      <c r="E221" s="10">
        <v>1</v>
      </c>
      <c r="F221" s="8"/>
      <c r="G221" s="57">
        <f t="shared" si="3"/>
        <v>0</v>
      </c>
    </row>
    <row r="222" spans="1:7" s="119" customFormat="1">
      <c r="A222" s="35"/>
      <c r="B222" s="12">
        <f>B220+0.01</f>
        <v>6.0799999999999992</v>
      </c>
      <c r="C222" s="6" t="s">
        <v>376</v>
      </c>
      <c r="D222" s="8"/>
      <c r="E222" s="10"/>
      <c r="F222" s="8"/>
      <c r="G222" s="57">
        <f t="shared" si="3"/>
        <v>0</v>
      </c>
    </row>
    <row r="223" spans="1:7" s="119" customFormat="1" ht="90">
      <c r="A223" s="35"/>
      <c r="B223" s="12"/>
      <c r="C223" s="16" t="s">
        <v>377</v>
      </c>
      <c r="D223" s="8" t="s">
        <v>156</v>
      </c>
      <c r="E223" s="10">
        <v>35</v>
      </c>
      <c r="F223" s="8"/>
      <c r="G223" s="57">
        <f t="shared" si="3"/>
        <v>0</v>
      </c>
    </row>
    <row r="224" spans="1:7" s="119" customFormat="1">
      <c r="A224" s="35"/>
      <c r="B224" s="12">
        <f>B222+0.01</f>
        <v>6.089999999999999</v>
      </c>
      <c r="C224" s="11" t="s">
        <v>174</v>
      </c>
      <c r="D224" s="8"/>
      <c r="E224" s="10"/>
      <c r="F224" s="8"/>
      <c r="G224" s="57">
        <f t="shared" si="3"/>
        <v>0</v>
      </c>
    </row>
    <row r="225" spans="1:7" s="119" customFormat="1" ht="165">
      <c r="A225" s="35"/>
      <c r="B225" s="12"/>
      <c r="C225" s="16" t="s">
        <v>276</v>
      </c>
      <c r="D225" s="8" t="s">
        <v>156</v>
      </c>
      <c r="E225" s="10">
        <v>320</v>
      </c>
      <c r="F225" s="8"/>
      <c r="G225" s="57">
        <f t="shared" si="3"/>
        <v>0</v>
      </c>
    </row>
    <row r="226" spans="1:7" s="119" customFormat="1">
      <c r="A226" s="35"/>
      <c r="B226" s="12">
        <f>B224+0.01</f>
        <v>6.0999999999999988</v>
      </c>
      <c r="C226" s="6" t="s">
        <v>378</v>
      </c>
      <c r="D226" s="8"/>
      <c r="E226" s="10"/>
      <c r="F226" s="8"/>
      <c r="G226" s="57"/>
    </row>
    <row r="227" spans="1:7" s="119" customFormat="1" ht="75">
      <c r="A227" s="35"/>
      <c r="B227" s="12"/>
      <c r="C227" s="16" t="s">
        <v>379</v>
      </c>
      <c r="D227" s="8" t="s">
        <v>156</v>
      </c>
      <c r="E227" s="10">
        <v>40</v>
      </c>
      <c r="F227" s="8"/>
      <c r="G227" s="57">
        <f t="shared" si="3"/>
        <v>0</v>
      </c>
    </row>
    <row r="228" spans="1:7" s="119" customFormat="1">
      <c r="A228" s="35"/>
      <c r="B228" s="12">
        <f>B226+0.01</f>
        <v>6.1099999999999985</v>
      </c>
      <c r="C228" s="6" t="s">
        <v>380</v>
      </c>
      <c r="D228" s="8"/>
      <c r="E228" s="10"/>
      <c r="F228" s="8"/>
      <c r="G228" s="57"/>
    </row>
    <row r="229" spans="1:7" s="119" customFormat="1" ht="60">
      <c r="A229" s="35"/>
      <c r="B229" s="12"/>
      <c r="C229" s="9" t="s">
        <v>448</v>
      </c>
      <c r="D229" s="8" t="s">
        <v>98</v>
      </c>
      <c r="E229" s="10" t="s">
        <v>60</v>
      </c>
      <c r="F229" s="8"/>
      <c r="G229" s="57">
        <f t="shared" si="3"/>
        <v>0</v>
      </c>
    </row>
    <row r="230" spans="1:7" s="119" customFormat="1" ht="15.75" thickBot="1">
      <c r="A230" s="49">
        <v>6</v>
      </c>
      <c r="B230" s="265" t="s">
        <v>178</v>
      </c>
      <c r="C230" s="266"/>
      <c r="D230" s="36"/>
      <c r="E230" s="37"/>
      <c r="F230" s="36"/>
      <c r="G230" s="58">
        <f>SUM(G195:G229)</f>
        <v>0</v>
      </c>
    </row>
    <row r="231" spans="1:7" s="119" customFormat="1">
      <c r="A231" s="40">
        <f>A195+1</f>
        <v>7</v>
      </c>
      <c r="B231" s="254" t="s">
        <v>179</v>
      </c>
      <c r="C231" s="294"/>
      <c r="D231" s="41"/>
      <c r="E231" s="42"/>
      <c r="F231" s="41"/>
      <c r="G231" s="56"/>
    </row>
    <row r="232" spans="1:7" s="119" customFormat="1">
      <c r="A232" s="35"/>
      <c r="B232" s="12"/>
      <c r="C232" s="11"/>
      <c r="D232" s="8"/>
      <c r="E232" s="10"/>
      <c r="F232" s="8"/>
      <c r="G232" s="57"/>
    </row>
    <row r="233" spans="1:7" s="119" customFormat="1">
      <c r="A233" s="35"/>
      <c r="B233" s="12">
        <f>A231+0.01</f>
        <v>7.01</v>
      </c>
      <c r="C233" s="11" t="s">
        <v>180</v>
      </c>
      <c r="D233" s="8"/>
      <c r="E233" s="10"/>
      <c r="F233" s="8"/>
      <c r="G233" s="57"/>
    </row>
    <row r="234" spans="1:7" s="119" customFormat="1" ht="45">
      <c r="A234" s="35"/>
      <c r="B234" s="12"/>
      <c r="C234" s="16" t="s">
        <v>181</v>
      </c>
      <c r="D234" s="8" t="s">
        <v>53</v>
      </c>
      <c r="E234" s="10">
        <v>40</v>
      </c>
      <c r="F234" s="8"/>
      <c r="G234" s="57">
        <f t="shared" si="3"/>
        <v>0</v>
      </c>
    </row>
    <row r="235" spans="1:7" s="119" customFormat="1" ht="45">
      <c r="A235" s="35"/>
      <c r="B235" s="12"/>
      <c r="C235" s="16" t="s">
        <v>182</v>
      </c>
      <c r="D235" s="8" t="s">
        <v>53</v>
      </c>
      <c r="E235" s="10">
        <v>110</v>
      </c>
      <c r="F235" s="8"/>
      <c r="G235" s="57">
        <f t="shared" si="3"/>
        <v>0</v>
      </c>
    </row>
    <row r="236" spans="1:7" s="119" customFormat="1" ht="60">
      <c r="A236" s="35"/>
      <c r="B236" s="12"/>
      <c r="C236" s="16" t="s">
        <v>183</v>
      </c>
      <c r="D236" s="8"/>
      <c r="E236" s="10"/>
      <c r="F236" s="8"/>
      <c r="G236" s="57"/>
    </row>
    <row r="237" spans="1:7" s="119" customFormat="1">
      <c r="A237" s="35"/>
      <c r="B237" s="12">
        <f>B233+0.01</f>
        <v>7.02</v>
      </c>
      <c r="C237" s="19" t="s">
        <v>184</v>
      </c>
      <c r="D237" s="8"/>
      <c r="E237" s="10"/>
      <c r="F237" s="8"/>
      <c r="G237" s="57">
        <f t="shared" si="3"/>
        <v>0</v>
      </c>
    </row>
    <row r="238" spans="1:7" s="119" customFormat="1" ht="120">
      <c r="A238" s="35"/>
      <c r="B238" s="12"/>
      <c r="C238" s="16" t="s">
        <v>185</v>
      </c>
      <c r="D238" s="8" t="s">
        <v>53</v>
      </c>
      <c r="E238" s="10">
        <v>650</v>
      </c>
      <c r="F238" s="8"/>
      <c r="G238" s="57">
        <f t="shared" si="3"/>
        <v>0</v>
      </c>
    </row>
    <row r="239" spans="1:7" s="119" customFormat="1">
      <c r="A239" s="35"/>
      <c r="B239" s="12">
        <f>B237+0.01</f>
        <v>7.0299999999999994</v>
      </c>
      <c r="C239" s="11" t="s">
        <v>186</v>
      </c>
      <c r="D239" s="8"/>
      <c r="E239" s="10"/>
      <c r="F239" s="8"/>
      <c r="G239" s="57">
        <f t="shared" si="3"/>
        <v>0</v>
      </c>
    </row>
    <row r="240" spans="1:7" s="119" customFormat="1" ht="60">
      <c r="A240" s="35"/>
      <c r="B240" s="12"/>
      <c r="C240" s="16" t="s">
        <v>187</v>
      </c>
      <c r="D240" s="8" t="s">
        <v>53</v>
      </c>
      <c r="E240" s="10">
        <v>60</v>
      </c>
      <c r="F240" s="8"/>
      <c r="G240" s="57">
        <f t="shared" si="3"/>
        <v>0</v>
      </c>
    </row>
    <row r="241" spans="1:7" s="119" customFormat="1">
      <c r="A241" s="35"/>
      <c r="B241" s="12">
        <f>B239+0.01</f>
        <v>7.0399999999999991</v>
      </c>
      <c r="C241" s="11" t="s">
        <v>188</v>
      </c>
      <c r="D241" s="8"/>
      <c r="E241" s="10"/>
      <c r="F241" s="8"/>
      <c r="G241" s="57">
        <f t="shared" si="3"/>
        <v>0</v>
      </c>
    </row>
    <row r="242" spans="1:7" s="119" customFormat="1" ht="45">
      <c r="A242" s="35"/>
      <c r="B242" s="12"/>
      <c r="C242" s="16" t="s">
        <v>189</v>
      </c>
      <c r="D242" s="8" t="s">
        <v>190</v>
      </c>
      <c r="E242" s="10">
        <v>30</v>
      </c>
      <c r="F242" s="8"/>
      <c r="G242" s="57">
        <f t="shared" si="3"/>
        <v>0</v>
      </c>
    </row>
    <row r="243" spans="1:7" s="119" customFormat="1">
      <c r="A243" s="35"/>
      <c r="B243" s="12">
        <f>B239+0.01</f>
        <v>7.0399999999999991</v>
      </c>
      <c r="C243" s="11" t="s">
        <v>191</v>
      </c>
      <c r="D243" s="8"/>
      <c r="E243" s="10"/>
      <c r="F243" s="8"/>
      <c r="G243" s="57">
        <f t="shared" si="3"/>
        <v>0</v>
      </c>
    </row>
    <row r="244" spans="1:7" s="119" customFormat="1" ht="375">
      <c r="A244" s="35"/>
      <c r="B244" s="12"/>
      <c r="C244" s="16" t="s">
        <v>192</v>
      </c>
      <c r="D244" s="8" t="s">
        <v>53</v>
      </c>
      <c r="E244" s="10">
        <v>520</v>
      </c>
      <c r="F244" s="8"/>
      <c r="G244" s="57">
        <f t="shared" si="3"/>
        <v>0</v>
      </c>
    </row>
    <row r="245" spans="1:7" s="119" customFormat="1">
      <c r="A245" s="35"/>
      <c r="B245" s="12">
        <f>B243+0.01</f>
        <v>7.0499999999999989</v>
      </c>
      <c r="C245" s="11" t="s">
        <v>195</v>
      </c>
      <c r="D245" s="8"/>
      <c r="E245" s="10"/>
      <c r="F245" s="8"/>
      <c r="G245" s="57">
        <f t="shared" si="3"/>
        <v>0</v>
      </c>
    </row>
    <row r="246" spans="1:7" s="119" customFormat="1" ht="60">
      <c r="A246" s="35"/>
      <c r="B246" s="12"/>
      <c r="C246" s="16" t="s">
        <v>197</v>
      </c>
      <c r="D246" s="8" t="s">
        <v>101</v>
      </c>
      <c r="E246" s="10">
        <v>60</v>
      </c>
      <c r="F246" s="8"/>
      <c r="G246" s="57">
        <f t="shared" si="3"/>
        <v>0</v>
      </c>
    </row>
    <row r="247" spans="1:7" s="119" customFormat="1" ht="30">
      <c r="A247" s="35"/>
      <c r="B247" s="12">
        <f>B245+0.01</f>
        <v>7.0599999999999987</v>
      </c>
      <c r="C247" s="11" t="s">
        <v>200</v>
      </c>
      <c r="D247" s="8"/>
      <c r="E247" s="10"/>
      <c r="F247" s="8"/>
      <c r="G247" s="57">
        <f t="shared" si="3"/>
        <v>0</v>
      </c>
    </row>
    <row r="248" spans="1:7" s="119" customFormat="1" ht="45">
      <c r="A248" s="35"/>
      <c r="B248" s="12"/>
      <c r="C248" s="16" t="s">
        <v>201</v>
      </c>
      <c r="D248" s="8" t="s">
        <v>101</v>
      </c>
      <c r="E248" s="10">
        <v>40</v>
      </c>
      <c r="F248" s="8"/>
      <c r="G248" s="57">
        <f t="shared" si="3"/>
        <v>0</v>
      </c>
    </row>
    <row r="249" spans="1:7" s="119" customFormat="1">
      <c r="A249" s="35"/>
      <c r="B249" s="12">
        <f>B247+0.01</f>
        <v>7.0699999999999985</v>
      </c>
      <c r="C249" s="11" t="s">
        <v>381</v>
      </c>
      <c r="D249" s="8"/>
      <c r="E249" s="10"/>
      <c r="F249" s="8"/>
      <c r="G249" s="57">
        <f t="shared" si="3"/>
        <v>0</v>
      </c>
    </row>
    <row r="250" spans="1:7" s="119" customFormat="1" ht="45">
      <c r="A250" s="35"/>
      <c r="B250" s="12"/>
      <c r="C250" s="16" t="s">
        <v>382</v>
      </c>
      <c r="D250" s="8" t="s">
        <v>53</v>
      </c>
      <c r="E250" s="10">
        <v>15</v>
      </c>
      <c r="F250" s="8"/>
      <c r="G250" s="57">
        <f t="shared" si="3"/>
        <v>0</v>
      </c>
    </row>
    <row r="251" spans="1:7" s="119" customFormat="1">
      <c r="A251" s="35"/>
      <c r="B251" s="12">
        <f>B249+0.01</f>
        <v>7.0799999999999983</v>
      </c>
      <c r="C251" s="11" t="s">
        <v>202</v>
      </c>
      <c r="D251" s="8"/>
      <c r="E251" s="10"/>
      <c r="F251" s="8"/>
      <c r="G251" s="57">
        <f t="shared" si="3"/>
        <v>0</v>
      </c>
    </row>
    <row r="252" spans="1:7" s="119" customFormat="1" ht="45">
      <c r="A252" s="35"/>
      <c r="B252" s="12"/>
      <c r="C252" s="16" t="s">
        <v>203</v>
      </c>
      <c r="D252" s="8" t="s">
        <v>101</v>
      </c>
      <c r="E252" s="10">
        <v>110</v>
      </c>
      <c r="F252" s="8"/>
      <c r="G252" s="57">
        <f t="shared" si="3"/>
        <v>0</v>
      </c>
    </row>
    <row r="253" spans="1:7" s="119" customFormat="1">
      <c r="A253" s="35"/>
      <c r="B253" s="12">
        <f>B251+0.01</f>
        <v>7.0899999999999981</v>
      </c>
      <c r="C253" s="11" t="s">
        <v>204</v>
      </c>
      <c r="D253" s="8"/>
      <c r="E253" s="10"/>
      <c r="F253" s="8"/>
      <c r="G253" s="57">
        <f t="shared" si="3"/>
        <v>0</v>
      </c>
    </row>
    <row r="254" spans="1:7" s="119" customFormat="1" ht="45">
      <c r="A254" s="35"/>
      <c r="B254" s="12"/>
      <c r="C254" s="16" t="s">
        <v>205</v>
      </c>
      <c r="D254" s="8" t="s">
        <v>101</v>
      </c>
      <c r="E254" s="10">
        <v>600</v>
      </c>
      <c r="F254" s="8"/>
      <c r="G254" s="57">
        <f t="shared" si="3"/>
        <v>0</v>
      </c>
    </row>
    <row r="255" spans="1:7" s="119" customFormat="1">
      <c r="A255" s="35"/>
      <c r="B255" s="12">
        <f>B253+0.01</f>
        <v>7.0999999999999979</v>
      </c>
      <c r="C255" s="11" t="s">
        <v>206</v>
      </c>
      <c r="D255" s="8"/>
      <c r="E255" s="10"/>
      <c r="F255" s="8"/>
      <c r="G255" s="57">
        <f t="shared" si="3"/>
        <v>0</v>
      </c>
    </row>
    <row r="256" spans="1:7" s="119" customFormat="1">
      <c r="A256" s="35"/>
      <c r="B256" s="12"/>
      <c r="C256" s="16" t="s">
        <v>207</v>
      </c>
      <c r="D256" s="8" t="s">
        <v>53</v>
      </c>
      <c r="E256" s="10">
        <v>1800</v>
      </c>
      <c r="F256" s="8"/>
      <c r="G256" s="57">
        <f t="shared" si="3"/>
        <v>0</v>
      </c>
    </row>
    <row r="257" spans="1:7" s="119" customFormat="1">
      <c r="A257" s="35"/>
      <c r="B257" s="12">
        <f>B255+0.01</f>
        <v>7.1099999999999977</v>
      </c>
      <c r="C257" s="11" t="s">
        <v>208</v>
      </c>
      <c r="D257" s="8"/>
      <c r="E257" s="10"/>
      <c r="F257" s="8"/>
      <c r="G257" s="57">
        <f t="shared" si="3"/>
        <v>0</v>
      </c>
    </row>
    <row r="258" spans="1:7" s="119" customFormat="1" ht="60">
      <c r="A258" s="35"/>
      <c r="B258" s="12"/>
      <c r="C258" s="16" t="s">
        <v>440</v>
      </c>
      <c r="D258" s="8" t="s">
        <v>98</v>
      </c>
      <c r="E258" s="10">
        <v>8</v>
      </c>
      <c r="F258" s="8"/>
      <c r="G258" s="57">
        <f t="shared" si="3"/>
        <v>0</v>
      </c>
    </row>
    <row r="259" spans="1:7" s="119" customFormat="1">
      <c r="A259" s="35"/>
      <c r="B259" s="12">
        <f>B257+0.01</f>
        <v>7.1199999999999974</v>
      </c>
      <c r="C259" s="11" t="s">
        <v>209</v>
      </c>
      <c r="D259" s="8"/>
      <c r="E259" s="10"/>
      <c r="F259" s="8"/>
      <c r="G259" s="57">
        <f t="shared" si="3"/>
        <v>0</v>
      </c>
    </row>
    <row r="260" spans="1:7" s="119" customFormat="1" ht="45">
      <c r="A260" s="35"/>
      <c r="B260" s="12"/>
      <c r="C260" s="16" t="s">
        <v>210</v>
      </c>
      <c r="D260" s="8" t="s">
        <v>101</v>
      </c>
      <c r="E260" s="10">
        <v>35</v>
      </c>
      <c r="F260" s="8"/>
      <c r="G260" s="57">
        <f t="shared" si="3"/>
        <v>0</v>
      </c>
    </row>
    <row r="261" spans="1:7" s="119" customFormat="1">
      <c r="A261" s="35"/>
      <c r="B261" s="12">
        <f>B259+0.01</f>
        <v>7.1299999999999972</v>
      </c>
      <c r="C261" s="11" t="s">
        <v>211</v>
      </c>
      <c r="D261" s="8"/>
      <c r="E261" s="10"/>
      <c r="F261" s="8"/>
      <c r="G261" s="57">
        <f t="shared" si="3"/>
        <v>0</v>
      </c>
    </row>
    <row r="262" spans="1:7" s="119" customFormat="1" ht="30">
      <c r="A262" s="35"/>
      <c r="B262" s="12"/>
      <c r="C262" s="16" t="s">
        <v>212</v>
      </c>
      <c r="D262" s="8" t="s">
        <v>53</v>
      </c>
      <c r="E262" s="10">
        <v>7</v>
      </c>
      <c r="F262" s="8"/>
      <c r="G262" s="57">
        <f t="shared" si="3"/>
        <v>0</v>
      </c>
    </row>
    <row r="263" spans="1:7" s="119" customFormat="1">
      <c r="A263" s="35"/>
      <c r="B263" s="12">
        <f>B261+0.01</f>
        <v>7.139999999999997</v>
      </c>
      <c r="C263" s="11" t="s">
        <v>213</v>
      </c>
      <c r="D263" s="8"/>
      <c r="E263" s="10"/>
      <c r="F263" s="8"/>
      <c r="G263" s="57">
        <f t="shared" si="3"/>
        <v>0</v>
      </c>
    </row>
    <row r="264" spans="1:7" s="119" customFormat="1" ht="30">
      <c r="A264" s="35"/>
      <c r="B264" s="12"/>
      <c r="C264" s="16" t="s">
        <v>214</v>
      </c>
      <c r="D264" s="8" t="s">
        <v>98</v>
      </c>
      <c r="E264" s="10">
        <v>18</v>
      </c>
      <c r="F264" s="8"/>
      <c r="G264" s="57">
        <f t="shared" si="3"/>
        <v>0</v>
      </c>
    </row>
    <row r="265" spans="1:7" s="119" customFormat="1">
      <c r="A265" s="35"/>
      <c r="B265" s="12"/>
      <c r="C265" s="23" t="s">
        <v>215</v>
      </c>
      <c r="D265" s="8" t="s">
        <v>98</v>
      </c>
      <c r="E265" s="10">
        <v>7</v>
      </c>
      <c r="F265" s="8"/>
      <c r="G265" s="57">
        <f t="shared" si="3"/>
        <v>0</v>
      </c>
    </row>
    <row r="266" spans="1:7" s="119" customFormat="1">
      <c r="A266" s="35"/>
      <c r="B266" s="12">
        <f>B263+0.01</f>
        <v>7.1499999999999968</v>
      </c>
      <c r="C266" s="11" t="s">
        <v>216</v>
      </c>
      <c r="D266" s="8"/>
      <c r="E266" s="10"/>
      <c r="F266" s="8"/>
      <c r="G266" s="57">
        <f t="shared" si="3"/>
        <v>0</v>
      </c>
    </row>
    <row r="267" spans="1:7" s="119" customFormat="1" ht="60">
      <c r="A267" s="35"/>
      <c r="B267" s="12"/>
      <c r="C267" s="16" t="s">
        <v>217</v>
      </c>
      <c r="D267" s="8" t="s">
        <v>98</v>
      </c>
      <c r="E267" s="10">
        <v>50</v>
      </c>
      <c r="F267" s="8"/>
      <c r="G267" s="57">
        <f t="shared" si="3"/>
        <v>0</v>
      </c>
    </row>
    <row r="268" spans="1:7" s="119" customFormat="1" ht="45">
      <c r="A268" s="35"/>
      <c r="B268" s="12">
        <f>B266+0.01</f>
        <v>7.1599999999999966</v>
      </c>
      <c r="C268" s="11" t="s">
        <v>218</v>
      </c>
      <c r="D268" s="8"/>
      <c r="E268" s="10"/>
      <c r="F268" s="8"/>
      <c r="G268" s="57">
        <f t="shared" si="3"/>
        <v>0</v>
      </c>
    </row>
    <row r="269" spans="1:7" s="119" customFormat="1" ht="30">
      <c r="A269" s="35"/>
      <c r="B269" s="12"/>
      <c r="C269" s="16" t="s">
        <v>219</v>
      </c>
      <c r="D269" s="8" t="s">
        <v>98</v>
      </c>
      <c r="E269" s="10">
        <v>1</v>
      </c>
      <c r="F269" s="128"/>
      <c r="G269" s="57">
        <f t="shared" si="3"/>
        <v>0</v>
      </c>
    </row>
    <row r="270" spans="1:7" s="119" customFormat="1" ht="30">
      <c r="A270" s="35"/>
      <c r="B270" s="12"/>
      <c r="C270" s="16" t="s">
        <v>220</v>
      </c>
      <c r="D270" s="8" t="s">
        <v>221</v>
      </c>
      <c r="E270" s="10">
        <v>1</v>
      </c>
      <c r="F270" s="128"/>
      <c r="G270" s="57">
        <f t="shared" si="3"/>
        <v>0</v>
      </c>
    </row>
    <row r="271" spans="1:7" s="119" customFormat="1" ht="30">
      <c r="A271" s="35"/>
      <c r="B271" s="12"/>
      <c r="C271" s="16" t="s">
        <v>222</v>
      </c>
      <c r="D271" s="8" t="s">
        <v>221</v>
      </c>
      <c r="E271" s="10">
        <v>1</v>
      </c>
      <c r="F271" s="128"/>
      <c r="G271" s="57">
        <f t="shared" ref="G271:G337" si="4">IF(E271="QRO",F271*0, F271*E271)</f>
        <v>0</v>
      </c>
    </row>
    <row r="272" spans="1:7" s="119" customFormat="1">
      <c r="A272" s="35"/>
      <c r="B272" s="12"/>
      <c r="C272" s="16" t="s">
        <v>223</v>
      </c>
      <c r="D272" s="8" t="s">
        <v>221</v>
      </c>
      <c r="E272" s="10">
        <v>2</v>
      </c>
      <c r="F272" s="128"/>
      <c r="G272" s="57">
        <f t="shared" si="4"/>
        <v>0</v>
      </c>
    </row>
    <row r="273" spans="1:7" s="119" customFormat="1" ht="60">
      <c r="A273" s="35"/>
      <c r="B273" s="12"/>
      <c r="C273" s="16" t="s">
        <v>460</v>
      </c>
      <c r="D273" s="8"/>
      <c r="E273" s="10"/>
      <c r="F273" s="128"/>
      <c r="G273" s="57"/>
    </row>
    <row r="274" spans="1:7" s="119" customFormat="1" ht="249.95" customHeight="1">
      <c r="A274" s="35"/>
      <c r="B274" s="12"/>
      <c r="C274" s="16"/>
      <c r="D274" s="8"/>
      <c r="E274" s="10"/>
      <c r="F274" s="128"/>
      <c r="G274" s="57"/>
    </row>
    <row r="275" spans="1:7" s="119" customFormat="1" ht="45">
      <c r="A275" s="35"/>
      <c r="B275" s="12"/>
      <c r="C275" s="16" t="s">
        <v>461</v>
      </c>
      <c r="D275" s="8"/>
      <c r="E275" s="10"/>
      <c r="F275" s="128"/>
      <c r="G275" s="57"/>
    </row>
    <row r="276" spans="1:7" s="119" customFormat="1" ht="249.95" customHeight="1">
      <c r="A276" s="35"/>
      <c r="B276" s="12"/>
      <c r="C276" s="16"/>
      <c r="D276" s="8"/>
      <c r="E276" s="10"/>
      <c r="F276" s="128"/>
      <c r="G276" s="57"/>
    </row>
    <row r="277" spans="1:7" s="119" customFormat="1" ht="90">
      <c r="A277" s="35"/>
      <c r="B277" s="12"/>
      <c r="C277" s="16" t="s">
        <v>462</v>
      </c>
      <c r="D277" s="8"/>
      <c r="E277" s="10"/>
      <c r="F277" s="128"/>
      <c r="G277" s="57"/>
    </row>
    <row r="278" spans="1:7" s="119" customFormat="1" ht="249.95" customHeight="1">
      <c r="A278" s="35"/>
      <c r="B278" s="12"/>
      <c r="C278" s="16"/>
      <c r="D278" s="8"/>
      <c r="E278" s="10"/>
      <c r="F278" s="128"/>
      <c r="G278" s="57"/>
    </row>
    <row r="279" spans="1:7" s="119" customFormat="1" ht="30">
      <c r="A279" s="35"/>
      <c r="B279" s="12"/>
      <c r="C279" s="16" t="s">
        <v>463</v>
      </c>
      <c r="D279" s="8"/>
      <c r="E279" s="10"/>
      <c r="F279" s="128"/>
      <c r="G279" s="57"/>
    </row>
    <row r="280" spans="1:7" s="119" customFormat="1" ht="249.95" customHeight="1">
      <c r="A280" s="35"/>
      <c r="B280" s="12"/>
      <c r="C280" s="16"/>
      <c r="D280" s="8"/>
      <c r="E280" s="10"/>
      <c r="F280" s="128"/>
      <c r="G280" s="57"/>
    </row>
    <row r="281" spans="1:7" s="119" customFormat="1" ht="90">
      <c r="A281" s="35"/>
      <c r="B281" s="12"/>
      <c r="C281" s="16" t="s">
        <v>464</v>
      </c>
      <c r="D281" s="8"/>
      <c r="E281" s="10"/>
      <c r="F281" s="128"/>
      <c r="G281" s="57"/>
    </row>
    <row r="282" spans="1:7" s="119" customFormat="1" ht="177.6" customHeight="1">
      <c r="A282" s="35"/>
      <c r="B282" s="12"/>
      <c r="C282" s="16"/>
      <c r="D282" s="8"/>
      <c r="E282" s="10"/>
      <c r="F282" s="128"/>
      <c r="G282" s="57"/>
    </row>
    <row r="283" spans="1:7" s="119" customFormat="1">
      <c r="A283" s="35"/>
      <c r="B283" s="12"/>
      <c r="C283" s="16" t="s">
        <v>224</v>
      </c>
      <c r="D283" s="8" t="s">
        <v>101</v>
      </c>
      <c r="E283" s="10">
        <v>50</v>
      </c>
      <c r="F283" s="128"/>
      <c r="G283" s="57">
        <f t="shared" si="4"/>
        <v>0</v>
      </c>
    </row>
    <row r="284" spans="1:7" s="119" customFormat="1">
      <c r="A284" s="35"/>
      <c r="B284" s="12">
        <f>B268+0.01</f>
        <v>7.1699999999999964</v>
      </c>
      <c r="C284" s="11" t="s">
        <v>383</v>
      </c>
      <c r="D284" s="8"/>
      <c r="E284" s="10"/>
      <c r="F284" s="8"/>
      <c r="G284" s="57">
        <f t="shared" si="4"/>
        <v>0</v>
      </c>
    </row>
    <row r="285" spans="1:7" s="119" customFormat="1" ht="45">
      <c r="A285" s="35"/>
      <c r="B285" s="12" t="s">
        <v>226</v>
      </c>
      <c r="C285" s="16" t="s">
        <v>227</v>
      </c>
      <c r="D285" s="8" t="s">
        <v>98</v>
      </c>
      <c r="E285" s="10">
        <v>1</v>
      </c>
      <c r="F285" s="8"/>
      <c r="G285" s="57">
        <f t="shared" si="4"/>
        <v>0</v>
      </c>
    </row>
    <row r="286" spans="1:7" s="119" customFormat="1" ht="99.95" customHeight="1">
      <c r="A286" s="35"/>
      <c r="B286" s="12"/>
      <c r="C286" s="16"/>
      <c r="D286" s="8"/>
      <c r="E286" s="10"/>
      <c r="F286" s="8"/>
      <c r="G286" s="57">
        <f t="shared" si="4"/>
        <v>0</v>
      </c>
    </row>
    <row r="287" spans="1:7" s="119" customFormat="1" ht="30">
      <c r="A287" s="35"/>
      <c r="B287" s="12"/>
      <c r="C287" s="16" t="s">
        <v>228</v>
      </c>
      <c r="D287" s="8" t="s">
        <v>98</v>
      </c>
      <c r="E287" s="10">
        <v>1</v>
      </c>
      <c r="F287" s="8"/>
      <c r="G287" s="57">
        <f t="shared" si="4"/>
        <v>0</v>
      </c>
    </row>
    <row r="288" spans="1:7" s="119" customFormat="1" ht="45">
      <c r="A288" s="35"/>
      <c r="B288" s="12"/>
      <c r="C288" s="16" t="s">
        <v>229</v>
      </c>
      <c r="D288" s="8" t="s">
        <v>98</v>
      </c>
      <c r="E288" s="10">
        <v>5</v>
      </c>
      <c r="F288" s="8"/>
      <c r="G288" s="57">
        <f t="shared" si="4"/>
        <v>0</v>
      </c>
    </row>
    <row r="289" spans="1:7" s="119" customFormat="1" ht="134.44999999999999" customHeight="1">
      <c r="A289" s="35"/>
      <c r="B289" s="12"/>
      <c r="C289" s="16"/>
      <c r="D289" s="8"/>
      <c r="E289" s="10"/>
      <c r="F289" s="8"/>
      <c r="G289" s="57">
        <f t="shared" si="4"/>
        <v>0</v>
      </c>
    </row>
    <row r="290" spans="1:7" s="119" customFormat="1" ht="60">
      <c r="A290" s="35"/>
      <c r="B290" s="12">
        <f>B284+0.01</f>
        <v>7.1799999999999962</v>
      </c>
      <c r="C290" s="11" t="s">
        <v>230</v>
      </c>
      <c r="D290" s="8"/>
      <c r="E290" s="10"/>
      <c r="F290" s="8"/>
      <c r="G290" s="57">
        <f t="shared" si="4"/>
        <v>0</v>
      </c>
    </row>
    <row r="291" spans="1:7" s="119" customFormat="1">
      <c r="A291" s="35"/>
      <c r="B291" s="12"/>
      <c r="C291" s="16" t="s">
        <v>384</v>
      </c>
      <c r="D291" s="8" t="s">
        <v>221</v>
      </c>
      <c r="E291" s="10">
        <v>3</v>
      </c>
      <c r="F291" s="8"/>
      <c r="G291" s="57">
        <f t="shared" si="4"/>
        <v>0</v>
      </c>
    </row>
    <row r="292" spans="1:7" s="119" customFormat="1">
      <c r="A292" s="35"/>
      <c r="B292" s="12"/>
      <c r="C292" s="16" t="s">
        <v>385</v>
      </c>
      <c r="D292" s="8" t="s">
        <v>221</v>
      </c>
      <c r="E292" s="10">
        <v>8</v>
      </c>
      <c r="F292" s="8"/>
      <c r="G292" s="57">
        <f t="shared" si="4"/>
        <v>0</v>
      </c>
    </row>
    <row r="293" spans="1:7" s="119" customFormat="1" ht="30">
      <c r="A293" s="35"/>
      <c r="B293" s="12"/>
      <c r="C293" s="16" t="s">
        <v>386</v>
      </c>
      <c r="D293" s="8" t="s">
        <v>221</v>
      </c>
      <c r="E293" s="10">
        <v>54</v>
      </c>
      <c r="F293" s="8"/>
      <c r="G293" s="57">
        <f t="shared" si="4"/>
        <v>0</v>
      </c>
    </row>
    <row r="294" spans="1:7" s="119" customFormat="1">
      <c r="A294" s="35"/>
      <c r="B294" s="12">
        <f>B290+0.01</f>
        <v>7.1899999999999959</v>
      </c>
      <c r="C294" s="11" t="s">
        <v>387</v>
      </c>
      <c r="D294" s="8"/>
      <c r="E294" s="10"/>
      <c r="F294" s="8"/>
      <c r="G294" s="57">
        <f t="shared" si="4"/>
        <v>0</v>
      </c>
    </row>
    <row r="295" spans="1:7" s="119" customFormat="1" ht="60">
      <c r="A295" s="35"/>
      <c r="B295" s="12"/>
      <c r="C295" s="16" t="s">
        <v>388</v>
      </c>
      <c r="D295" s="8" t="s">
        <v>389</v>
      </c>
      <c r="E295" s="10">
        <v>1</v>
      </c>
      <c r="F295" s="8"/>
      <c r="G295" s="57">
        <f t="shared" si="4"/>
        <v>0</v>
      </c>
    </row>
    <row r="296" spans="1:7" s="119" customFormat="1" ht="136.5" customHeight="1">
      <c r="A296" s="35"/>
      <c r="B296" s="12"/>
      <c r="C296" s="16"/>
      <c r="D296" s="8"/>
      <c r="E296" s="10"/>
      <c r="F296" s="8"/>
      <c r="G296" s="57">
        <f t="shared" si="4"/>
        <v>0</v>
      </c>
    </row>
    <row r="297" spans="1:7" s="119" customFormat="1">
      <c r="A297" s="35"/>
      <c r="B297" s="12">
        <f>B294+0.01</f>
        <v>7.1999999999999957</v>
      </c>
      <c r="C297" s="11" t="s">
        <v>390</v>
      </c>
      <c r="D297" s="8"/>
      <c r="E297" s="10"/>
      <c r="F297" s="8"/>
      <c r="G297" s="57">
        <f t="shared" si="4"/>
        <v>0</v>
      </c>
    </row>
    <row r="298" spans="1:7" s="119" customFormat="1" ht="60">
      <c r="A298" s="35"/>
      <c r="B298" s="12"/>
      <c r="C298" s="16" t="s">
        <v>391</v>
      </c>
      <c r="D298" s="8" t="s">
        <v>389</v>
      </c>
      <c r="E298" s="10">
        <v>1</v>
      </c>
      <c r="F298" s="8"/>
      <c r="G298" s="57">
        <f t="shared" si="4"/>
        <v>0</v>
      </c>
    </row>
    <row r="299" spans="1:7" s="119" customFormat="1" ht="145.5" customHeight="1">
      <c r="A299" s="35"/>
      <c r="B299" s="12"/>
      <c r="C299" s="16"/>
      <c r="D299" s="8"/>
      <c r="E299" s="10"/>
      <c r="F299" s="8"/>
      <c r="G299" s="57">
        <f t="shared" si="4"/>
        <v>0</v>
      </c>
    </row>
    <row r="300" spans="1:7" s="119" customFormat="1">
      <c r="A300" s="35"/>
      <c r="B300" s="12">
        <v>7.22</v>
      </c>
      <c r="C300" s="11" t="s">
        <v>392</v>
      </c>
      <c r="D300" s="8"/>
      <c r="E300" s="10"/>
      <c r="F300" s="8"/>
      <c r="G300" s="57">
        <f t="shared" si="4"/>
        <v>0</v>
      </c>
    </row>
    <row r="301" spans="1:7" s="119" customFormat="1" ht="90">
      <c r="A301" s="35"/>
      <c r="B301" s="12"/>
      <c r="C301" s="16" t="s">
        <v>393</v>
      </c>
      <c r="D301" s="8" t="s">
        <v>190</v>
      </c>
      <c r="E301" s="10">
        <v>16</v>
      </c>
      <c r="F301" s="8"/>
      <c r="G301" s="57">
        <f t="shared" si="4"/>
        <v>0</v>
      </c>
    </row>
    <row r="302" spans="1:7" s="119" customFormat="1" ht="163.5" customHeight="1">
      <c r="A302" s="35"/>
      <c r="B302" s="12"/>
      <c r="C302" s="16"/>
      <c r="D302" s="8"/>
      <c r="E302" s="10"/>
      <c r="F302" s="8"/>
      <c r="G302" s="57">
        <f t="shared" si="4"/>
        <v>0</v>
      </c>
    </row>
    <row r="303" spans="1:7" s="119" customFormat="1">
      <c r="A303" s="35"/>
      <c r="B303" s="12"/>
      <c r="C303" s="12"/>
      <c r="D303" s="8"/>
      <c r="E303" s="11"/>
      <c r="F303" s="8"/>
      <c r="G303" s="57">
        <f t="shared" si="4"/>
        <v>0</v>
      </c>
    </row>
    <row r="304" spans="1:7" s="119" customFormat="1" ht="285">
      <c r="A304" s="35"/>
      <c r="B304" s="12"/>
      <c r="C304" s="16" t="s">
        <v>394</v>
      </c>
      <c r="D304" s="8"/>
      <c r="E304" s="11"/>
      <c r="F304" s="8"/>
      <c r="G304" s="57">
        <f t="shared" si="4"/>
        <v>0</v>
      </c>
    </row>
    <row r="305" spans="1:7" s="119" customFormat="1" ht="15.75" thickBot="1">
      <c r="A305" s="49">
        <v>7</v>
      </c>
      <c r="B305" s="263" t="s">
        <v>235</v>
      </c>
      <c r="C305" s="264"/>
      <c r="D305" s="36"/>
      <c r="E305" s="129"/>
      <c r="F305" s="36"/>
      <c r="G305" s="58">
        <f>SUM(G231:G304)</f>
        <v>0</v>
      </c>
    </row>
    <row r="306" spans="1:7" s="119" customFormat="1" ht="19.5" thickBot="1">
      <c r="A306" s="267" t="s">
        <v>236</v>
      </c>
      <c r="B306" s="268"/>
      <c r="C306" s="268"/>
      <c r="D306" s="268"/>
      <c r="E306" s="268"/>
      <c r="F306" s="269"/>
      <c r="G306" s="64">
        <f>SUM(G305,G230,G194,G175,G162,G114,G64)</f>
        <v>0</v>
      </c>
    </row>
    <row r="307" spans="1:7" s="119" customFormat="1" ht="19.5" thickBot="1">
      <c r="A307" s="258" t="s">
        <v>237</v>
      </c>
      <c r="B307" s="259"/>
      <c r="C307" s="260"/>
      <c r="D307" s="72"/>
      <c r="E307" s="73"/>
      <c r="F307" s="130"/>
      <c r="G307" s="74"/>
    </row>
    <row r="308" spans="1:7">
      <c r="A308" s="131"/>
      <c r="B308" s="132"/>
      <c r="C308" s="26" t="s">
        <v>9</v>
      </c>
      <c r="D308" s="133"/>
      <c r="E308" s="26"/>
      <c r="F308" s="134"/>
      <c r="G308" s="71"/>
    </row>
    <row r="309" spans="1:7" ht="30">
      <c r="A309" s="135"/>
      <c r="B309" s="136"/>
      <c r="C309" s="22" t="s">
        <v>238</v>
      </c>
      <c r="D309" s="137"/>
      <c r="E309" s="22"/>
      <c r="F309" s="138"/>
      <c r="G309" s="67"/>
    </row>
    <row r="310" spans="1:7">
      <c r="A310" s="68">
        <v>1</v>
      </c>
      <c r="B310" s="295" t="s">
        <v>239</v>
      </c>
      <c r="C310" s="296"/>
      <c r="D310" s="66"/>
      <c r="E310" s="139"/>
      <c r="F310" s="139"/>
      <c r="G310" s="69"/>
    </row>
    <row r="311" spans="1:7" ht="90">
      <c r="A311" s="140">
        <f>A310+0.01</f>
        <v>1.01</v>
      </c>
      <c r="B311" s="18" t="s">
        <v>240</v>
      </c>
      <c r="C311" s="165" t="s">
        <v>241</v>
      </c>
      <c r="D311" s="22"/>
      <c r="E311" s="20"/>
      <c r="F311" s="141"/>
      <c r="G311" s="67">
        <f t="shared" si="4"/>
        <v>0</v>
      </c>
    </row>
    <row r="312" spans="1:7" ht="107.45" customHeight="1">
      <c r="A312" s="140"/>
      <c r="B312" s="18"/>
      <c r="C312" s="22"/>
      <c r="D312" s="22"/>
      <c r="E312" s="20"/>
      <c r="F312" s="141"/>
      <c r="G312" s="67">
        <f t="shared" si="4"/>
        <v>0</v>
      </c>
    </row>
    <row r="313" spans="1:7">
      <c r="A313" s="140"/>
      <c r="B313" s="18" t="s">
        <v>242</v>
      </c>
      <c r="C313" s="22" t="s">
        <v>395</v>
      </c>
      <c r="D313" s="20" t="s">
        <v>221</v>
      </c>
      <c r="E313" s="141">
        <v>33</v>
      </c>
      <c r="F313" s="136"/>
      <c r="G313" s="67">
        <f t="shared" si="4"/>
        <v>0</v>
      </c>
    </row>
    <row r="314" spans="1:7">
      <c r="A314" s="140"/>
      <c r="B314" s="18" t="s">
        <v>244</v>
      </c>
      <c r="C314" s="22" t="s">
        <v>396</v>
      </c>
      <c r="D314" s="20" t="s">
        <v>221</v>
      </c>
      <c r="E314" s="141">
        <v>15</v>
      </c>
      <c r="F314" s="136"/>
      <c r="G314" s="67">
        <f t="shared" si="4"/>
        <v>0</v>
      </c>
    </row>
    <row r="315" spans="1:7">
      <c r="A315" s="140"/>
      <c r="B315" s="18" t="s">
        <v>246</v>
      </c>
      <c r="C315" s="22" t="s">
        <v>397</v>
      </c>
      <c r="D315" s="20" t="s">
        <v>221</v>
      </c>
      <c r="E315" s="141">
        <v>26</v>
      </c>
      <c r="F315" s="136"/>
      <c r="G315" s="67">
        <f t="shared" si="4"/>
        <v>0</v>
      </c>
    </row>
    <row r="316" spans="1:7" ht="30">
      <c r="A316" s="140">
        <f>A311+0.01</f>
        <v>1.02</v>
      </c>
      <c r="B316" s="18" t="s">
        <v>398</v>
      </c>
      <c r="C316" s="22" t="s">
        <v>399</v>
      </c>
      <c r="D316" s="22"/>
      <c r="E316" s="20"/>
      <c r="F316" s="141"/>
      <c r="G316" s="67">
        <f t="shared" si="4"/>
        <v>0</v>
      </c>
    </row>
    <row r="317" spans="1:7" ht="122.45" customHeight="1">
      <c r="A317" s="140"/>
      <c r="B317" s="18"/>
      <c r="C317" s="22"/>
      <c r="D317" s="20" t="s">
        <v>221</v>
      </c>
      <c r="E317" s="141">
        <v>54</v>
      </c>
      <c r="F317" s="136"/>
      <c r="G317" s="67">
        <f t="shared" si="4"/>
        <v>0</v>
      </c>
    </row>
    <row r="318" spans="1:7" ht="30">
      <c r="A318" s="140">
        <f>A316+0.01</f>
        <v>1.03</v>
      </c>
      <c r="B318" s="18" t="s">
        <v>400</v>
      </c>
      <c r="C318" s="22" t="s">
        <v>401</v>
      </c>
      <c r="D318" s="22"/>
      <c r="E318" s="20"/>
      <c r="F318" s="141"/>
      <c r="G318" s="67">
        <f t="shared" si="4"/>
        <v>0</v>
      </c>
    </row>
    <row r="319" spans="1:7" ht="128.1" customHeight="1">
      <c r="A319" s="140"/>
      <c r="B319" s="18"/>
      <c r="C319" s="22"/>
      <c r="D319" s="20" t="s">
        <v>221</v>
      </c>
      <c r="E319" s="141">
        <v>9</v>
      </c>
      <c r="F319" s="136"/>
      <c r="G319" s="67">
        <f t="shared" si="4"/>
        <v>0</v>
      </c>
    </row>
    <row r="320" spans="1:7" ht="120">
      <c r="A320" s="140">
        <f>A318+0.01</f>
        <v>1.04</v>
      </c>
      <c r="B320" s="18" t="s">
        <v>250</v>
      </c>
      <c r="C320" s="16" t="s">
        <v>251</v>
      </c>
      <c r="D320" s="22"/>
      <c r="E320" s="20"/>
      <c r="F320" s="141"/>
      <c r="G320" s="67">
        <f t="shared" si="4"/>
        <v>0</v>
      </c>
    </row>
    <row r="321" spans="1:7" ht="111.95" customHeight="1">
      <c r="A321" s="140"/>
      <c r="B321" s="18"/>
      <c r="C321" s="22"/>
      <c r="D321" s="20" t="s">
        <v>221</v>
      </c>
      <c r="E321" s="141">
        <v>45</v>
      </c>
      <c r="F321" s="136"/>
      <c r="G321" s="67">
        <f t="shared" si="4"/>
        <v>0</v>
      </c>
    </row>
    <row r="322" spans="1:7" ht="120">
      <c r="A322" s="140">
        <f>A320+0.01</f>
        <v>1.05</v>
      </c>
      <c r="B322" s="18" t="s">
        <v>252</v>
      </c>
      <c r="C322" s="16" t="s">
        <v>253</v>
      </c>
      <c r="D322" s="20"/>
      <c r="E322" s="141"/>
      <c r="F322" s="136"/>
      <c r="G322" s="67">
        <f t="shared" si="4"/>
        <v>0</v>
      </c>
    </row>
    <row r="323" spans="1:7" ht="132.6" customHeight="1">
      <c r="A323" s="140"/>
      <c r="B323" s="18"/>
      <c r="C323" s="22"/>
      <c r="D323" s="20" t="s">
        <v>221</v>
      </c>
      <c r="E323" s="141">
        <v>200</v>
      </c>
      <c r="F323" s="136"/>
      <c r="G323" s="67">
        <f t="shared" si="4"/>
        <v>0</v>
      </c>
    </row>
    <row r="324" spans="1:7" ht="60">
      <c r="A324" s="140">
        <f>A322+0.01</f>
        <v>1.06</v>
      </c>
      <c r="B324" s="18" t="s">
        <v>254</v>
      </c>
      <c r="C324" s="11" t="s">
        <v>443</v>
      </c>
      <c r="D324" s="19"/>
      <c r="E324" s="20"/>
      <c r="F324" s="141"/>
      <c r="G324" s="67">
        <f t="shared" si="4"/>
        <v>0</v>
      </c>
    </row>
    <row r="325" spans="1:7" ht="154.5" customHeight="1">
      <c r="A325" s="140"/>
      <c r="B325" s="18"/>
      <c r="C325" s="22"/>
      <c r="D325" s="20" t="s">
        <v>221</v>
      </c>
      <c r="E325" s="141">
        <v>134</v>
      </c>
      <c r="F325" s="136"/>
      <c r="G325" s="67">
        <f t="shared" si="4"/>
        <v>0</v>
      </c>
    </row>
    <row r="326" spans="1:7" ht="180">
      <c r="A326" s="140">
        <f>A324+0.01</f>
        <v>1.07</v>
      </c>
      <c r="B326" s="18" t="s">
        <v>255</v>
      </c>
      <c r="C326" s="16" t="s">
        <v>473</v>
      </c>
      <c r="D326" s="22"/>
      <c r="E326" s="20"/>
      <c r="F326" s="141"/>
      <c r="G326" s="67">
        <f t="shared" si="4"/>
        <v>0</v>
      </c>
    </row>
    <row r="327" spans="1:7" ht="135.6" customHeight="1">
      <c r="A327" s="140"/>
      <c r="B327" s="18"/>
      <c r="C327" s="22"/>
      <c r="D327" s="22" t="s">
        <v>221</v>
      </c>
      <c r="E327" s="138">
        <v>44</v>
      </c>
      <c r="F327" s="141"/>
      <c r="G327" s="67">
        <f t="shared" si="4"/>
        <v>0</v>
      </c>
    </row>
    <row r="328" spans="1:7" ht="105">
      <c r="A328" s="140">
        <f>A326+0.01</f>
        <v>1.08</v>
      </c>
      <c r="B328" s="18" t="s">
        <v>402</v>
      </c>
      <c r="C328" s="22" t="s">
        <v>472</v>
      </c>
      <c r="D328" s="22"/>
      <c r="E328" s="20"/>
      <c r="F328" s="141"/>
      <c r="G328" s="67">
        <f t="shared" si="4"/>
        <v>0</v>
      </c>
    </row>
    <row r="329" spans="1:7" ht="102.6" customHeight="1">
      <c r="A329" s="140"/>
      <c r="B329" s="18"/>
      <c r="C329" s="22"/>
      <c r="D329" s="20" t="s">
        <v>221</v>
      </c>
      <c r="E329" s="141">
        <v>28</v>
      </c>
      <c r="F329" s="136"/>
      <c r="G329" s="67">
        <f t="shared" si="4"/>
        <v>0</v>
      </c>
    </row>
    <row r="330" spans="1:7" ht="75">
      <c r="A330" s="140">
        <f>A328+0.01</f>
        <v>1.0900000000000001</v>
      </c>
      <c r="B330" s="18" t="s">
        <v>297</v>
      </c>
      <c r="C330" s="205" t="s">
        <v>298</v>
      </c>
      <c r="D330" s="22"/>
      <c r="E330" s="20"/>
      <c r="F330" s="141"/>
      <c r="G330" s="67">
        <f t="shared" si="4"/>
        <v>0</v>
      </c>
    </row>
    <row r="331" spans="1:7" ht="104.45" customHeight="1">
      <c r="A331" s="140"/>
      <c r="B331" s="18"/>
      <c r="C331" s="22"/>
      <c r="D331" s="22"/>
      <c r="E331" s="20"/>
      <c r="F331" s="141"/>
      <c r="G331" s="67">
        <f t="shared" si="4"/>
        <v>0</v>
      </c>
    </row>
    <row r="332" spans="1:7">
      <c r="A332" s="140"/>
      <c r="B332" s="18" t="s">
        <v>299</v>
      </c>
      <c r="C332" s="22" t="s">
        <v>300</v>
      </c>
      <c r="D332" s="20" t="s">
        <v>221</v>
      </c>
      <c r="E332" s="141">
        <v>34</v>
      </c>
      <c r="F332" s="136"/>
      <c r="G332" s="67">
        <f t="shared" si="4"/>
        <v>0</v>
      </c>
    </row>
    <row r="333" spans="1:7">
      <c r="A333" s="140"/>
      <c r="B333" s="18" t="s">
        <v>403</v>
      </c>
      <c r="C333" s="22" t="s">
        <v>404</v>
      </c>
      <c r="D333" s="20" t="s">
        <v>221</v>
      </c>
      <c r="E333" s="141">
        <v>8</v>
      </c>
      <c r="F333" s="136"/>
      <c r="G333" s="67">
        <f t="shared" si="4"/>
        <v>0</v>
      </c>
    </row>
    <row r="334" spans="1:7" ht="60">
      <c r="A334" s="140">
        <f>A330+0.01</f>
        <v>1.1000000000000001</v>
      </c>
      <c r="B334" s="18" t="s">
        <v>405</v>
      </c>
      <c r="C334" s="109" t="s">
        <v>313</v>
      </c>
      <c r="D334" s="22"/>
      <c r="E334" s="20"/>
      <c r="F334" s="141"/>
      <c r="G334" s="67">
        <f t="shared" si="4"/>
        <v>0</v>
      </c>
    </row>
    <row r="335" spans="1:7" ht="102" customHeight="1">
      <c r="A335" s="140"/>
      <c r="B335" s="18"/>
      <c r="C335" s="22"/>
      <c r="D335" s="20" t="s">
        <v>221</v>
      </c>
      <c r="E335" s="141">
        <v>13</v>
      </c>
      <c r="F335" s="136"/>
      <c r="G335" s="67">
        <f t="shared" si="4"/>
        <v>0</v>
      </c>
    </row>
    <row r="336" spans="1:7" ht="30">
      <c r="A336" s="140">
        <f>A334+0.01</f>
        <v>1.1100000000000001</v>
      </c>
      <c r="B336" s="18" t="s">
        <v>406</v>
      </c>
      <c r="C336" s="22" t="s">
        <v>407</v>
      </c>
      <c r="D336" s="20"/>
      <c r="E336" s="141"/>
      <c r="F336" s="136"/>
      <c r="G336" s="67">
        <f t="shared" si="4"/>
        <v>0</v>
      </c>
    </row>
    <row r="337" spans="1:7" ht="110.1" customHeight="1">
      <c r="A337" s="140"/>
      <c r="B337" s="18"/>
      <c r="C337" s="22"/>
      <c r="D337" s="20" t="s">
        <v>221</v>
      </c>
      <c r="E337" s="141">
        <v>24</v>
      </c>
      <c r="F337" s="136"/>
      <c r="G337" s="67">
        <f t="shared" si="4"/>
        <v>0</v>
      </c>
    </row>
    <row r="338" spans="1:7" ht="30">
      <c r="A338" s="140">
        <f>A336+0.01</f>
        <v>1.1200000000000001</v>
      </c>
      <c r="B338" s="18" t="s">
        <v>408</v>
      </c>
      <c r="C338" s="22" t="s">
        <v>409</v>
      </c>
      <c r="D338" s="20"/>
      <c r="E338" s="141"/>
      <c r="F338" s="136"/>
      <c r="G338" s="67"/>
    </row>
    <row r="339" spans="1:7" ht="137.1" customHeight="1">
      <c r="A339" s="140"/>
      <c r="B339" s="18"/>
      <c r="C339" s="22"/>
      <c r="D339" s="20" t="s">
        <v>221</v>
      </c>
      <c r="E339" s="141">
        <v>21</v>
      </c>
      <c r="F339" s="136"/>
      <c r="G339" s="67">
        <f t="shared" ref="G339:G402" si="5">IF(E339="QRO",F339*0, F339*E339)</f>
        <v>0</v>
      </c>
    </row>
    <row r="340" spans="1:7" ht="30">
      <c r="A340" s="140">
        <f>A338+0.01</f>
        <v>1.1300000000000001</v>
      </c>
      <c r="B340" s="18" t="s">
        <v>257</v>
      </c>
      <c r="C340" s="165" t="s">
        <v>445</v>
      </c>
      <c r="D340" s="22"/>
      <c r="E340" s="20"/>
      <c r="F340" s="141"/>
      <c r="G340" s="67"/>
    </row>
    <row r="341" spans="1:7" ht="146.44999999999999" customHeight="1">
      <c r="A341" s="140"/>
      <c r="B341" s="18"/>
      <c r="C341" s="22"/>
      <c r="D341" s="20" t="s">
        <v>221</v>
      </c>
      <c r="E341" s="141">
        <v>276</v>
      </c>
      <c r="F341" s="136"/>
      <c r="G341" s="67">
        <f t="shared" si="5"/>
        <v>0</v>
      </c>
    </row>
    <row r="342" spans="1:7" ht="15.75" thickBot="1">
      <c r="A342" s="77">
        <v>1</v>
      </c>
      <c r="B342" s="299" t="s">
        <v>263</v>
      </c>
      <c r="C342" s="300"/>
      <c r="D342" s="78"/>
      <c r="E342" s="79"/>
      <c r="F342" s="142"/>
      <c r="G342" s="58">
        <f>SUM(G311:G341)</f>
        <v>0</v>
      </c>
    </row>
    <row r="343" spans="1:7">
      <c r="A343" s="143">
        <v>2</v>
      </c>
      <c r="B343" s="301" t="s">
        <v>410</v>
      </c>
      <c r="C343" s="302"/>
      <c r="D343" s="144"/>
      <c r="E343" s="144"/>
      <c r="F343" s="144"/>
      <c r="G343" s="56"/>
    </row>
    <row r="344" spans="1:7" ht="30">
      <c r="A344" s="140"/>
      <c r="B344" s="18"/>
      <c r="C344" s="22" t="s">
        <v>411</v>
      </c>
      <c r="D344" s="22"/>
      <c r="E344" s="20"/>
      <c r="F344" s="141"/>
      <c r="G344" s="67">
        <f t="shared" si="5"/>
        <v>0</v>
      </c>
    </row>
    <row r="345" spans="1:7" ht="60">
      <c r="A345" s="140"/>
      <c r="B345" s="18">
        <f>A343+0.01</f>
        <v>2.0099999999999998</v>
      </c>
      <c r="C345" s="145" t="s">
        <v>412</v>
      </c>
      <c r="D345" s="145"/>
      <c r="E345" s="20"/>
      <c r="F345" s="141"/>
      <c r="G345" s="67">
        <f t="shared" si="5"/>
        <v>0</v>
      </c>
    </row>
    <row r="346" spans="1:7" ht="105" customHeight="1">
      <c r="A346" s="140"/>
      <c r="B346" s="18"/>
      <c r="C346" s="22"/>
      <c r="D346" s="20" t="s">
        <v>98</v>
      </c>
      <c r="E346" s="141">
        <v>1</v>
      </c>
      <c r="F346" s="136"/>
      <c r="G346" s="67">
        <f t="shared" si="5"/>
        <v>0</v>
      </c>
    </row>
    <row r="347" spans="1:7" ht="45">
      <c r="A347" s="140"/>
      <c r="B347" s="18">
        <f>B345+0.01</f>
        <v>2.0199999999999996</v>
      </c>
      <c r="C347" s="22" t="s">
        <v>413</v>
      </c>
      <c r="D347" s="22"/>
      <c r="E347" s="20"/>
      <c r="F347" s="141"/>
      <c r="G347" s="67">
        <f t="shared" si="5"/>
        <v>0</v>
      </c>
    </row>
    <row r="348" spans="1:7" ht="120" customHeight="1">
      <c r="A348" s="140"/>
      <c r="B348" s="18"/>
      <c r="C348" s="22"/>
      <c r="D348" s="20" t="s">
        <v>98</v>
      </c>
      <c r="E348" s="141">
        <v>4</v>
      </c>
      <c r="F348" s="136"/>
      <c r="G348" s="67">
        <f t="shared" si="5"/>
        <v>0</v>
      </c>
    </row>
    <row r="349" spans="1:7" ht="45">
      <c r="A349" s="140"/>
      <c r="B349" s="18">
        <f>B347+0.01</f>
        <v>2.0299999999999994</v>
      </c>
      <c r="C349" s="22" t="s">
        <v>414</v>
      </c>
      <c r="D349" s="22"/>
      <c r="E349" s="20"/>
      <c r="F349" s="141"/>
      <c r="G349" s="67">
        <f t="shared" si="5"/>
        <v>0</v>
      </c>
    </row>
    <row r="350" spans="1:7" ht="120" customHeight="1">
      <c r="A350" s="140"/>
      <c r="B350" s="18"/>
      <c r="C350" s="145"/>
      <c r="D350" s="20" t="s">
        <v>98</v>
      </c>
      <c r="E350" s="141">
        <v>6</v>
      </c>
      <c r="F350" s="136"/>
      <c r="G350" s="67">
        <f t="shared" si="5"/>
        <v>0</v>
      </c>
    </row>
    <row r="351" spans="1:7" ht="75">
      <c r="A351" s="140"/>
      <c r="B351" s="18">
        <f>B349+0.01</f>
        <v>2.0399999999999991</v>
      </c>
      <c r="C351" s="145" t="s">
        <v>449</v>
      </c>
      <c r="D351" s="145"/>
      <c r="E351" s="20"/>
      <c r="F351" s="141"/>
      <c r="G351" s="67">
        <f t="shared" si="5"/>
        <v>0</v>
      </c>
    </row>
    <row r="352" spans="1:7" ht="120" customHeight="1">
      <c r="A352" s="140"/>
      <c r="B352" s="18"/>
      <c r="C352" s="22"/>
      <c r="D352" s="20" t="s">
        <v>98</v>
      </c>
      <c r="E352" s="141">
        <v>1</v>
      </c>
      <c r="F352" s="136"/>
      <c r="G352" s="67">
        <f t="shared" si="5"/>
        <v>0</v>
      </c>
    </row>
    <row r="353" spans="1:7" ht="75">
      <c r="A353" s="140"/>
      <c r="B353" s="18">
        <f>B351+0.01</f>
        <v>2.0499999999999989</v>
      </c>
      <c r="C353" s="145" t="s">
        <v>450</v>
      </c>
      <c r="D353" s="20"/>
      <c r="E353" s="141"/>
      <c r="F353" s="136"/>
      <c r="G353" s="67">
        <f t="shared" si="5"/>
        <v>0</v>
      </c>
    </row>
    <row r="354" spans="1:7" ht="120" customHeight="1">
      <c r="A354" s="140"/>
      <c r="B354" s="18"/>
      <c r="C354" s="21"/>
      <c r="D354" s="20" t="s">
        <v>98</v>
      </c>
      <c r="E354" s="141">
        <v>1</v>
      </c>
      <c r="F354" s="136"/>
      <c r="G354" s="67">
        <f t="shared" si="5"/>
        <v>0</v>
      </c>
    </row>
    <row r="355" spans="1:7" ht="124.5" customHeight="1">
      <c r="A355" s="140"/>
      <c r="B355" s="18">
        <f>B353+0.01</f>
        <v>2.0599999999999987</v>
      </c>
      <c r="C355" s="145" t="s">
        <v>451</v>
      </c>
      <c r="D355" s="145"/>
      <c r="E355" s="20"/>
      <c r="F355" s="141"/>
      <c r="G355" s="67">
        <f t="shared" si="5"/>
        <v>0</v>
      </c>
    </row>
    <row r="356" spans="1:7" ht="120" customHeight="1">
      <c r="A356" s="140"/>
      <c r="B356" s="18"/>
      <c r="C356" s="21"/>
      <c r="D356" s="20" t="s">
        <v>98</v>
      </c>
      <c r="E356" s="141">
        <v>1</v>
      </c>
      <c r="F356" s="136"/>
      <c r="G356" s="67">
        <f t="shared" si="5"/>
        <v>0</v>
      </c>
    </row>
    <row r="357" spans="1:7" ht="90">
      <c r="A357" s="140"/>
      <c r="B357" s="18">
        <f>B355+0.01</f>
        <v>2.0699999999999985</v>
      </c>
      <c r="C357" s="145" t="s">
        <v>452</v>
      </c>
      <c r="D357" s="145"/>
      <c r="E357" s="20"/>
      <c r="F357" s="141"/>
      <c r="G357" s="67">
        <f t="shared" si="5"/>
        <v>0</v>
      </c>
    </row>
    <row r="358" spans="1:7" ht="120" customHeight="1">
      <c r="A358" s="140"/>
      <c r="B358" s="18"/>
      <c r="C358" s="21"/>
      <c r="D358" s="20" t="s">
        <v>98</v>
      </c>
      <c r="E358" s="141">
        <v>7</v>
      </c>
      <c r="F358" s="136"/>
      <c r="G358" s="67">
        <f t="shared" si="5"/>
        <v>0</v>
      </c>
    </row>
    <row r="359" spans="1:7" ht="135">
      <c r="A359" s="140"/>
      <c r="B359" s="18">
        <f>B357+0.01</f>
        <v>2.0799999999999983</v>
      </c>
      <c r="C359" s="22" t="s">
        <v>453</v>
      </c>
      <c r="D359" s="22"/>
      <c r="E359" s="20"/>
      <c r="F359" s="141"/>
      <c r="G359" s="67">
        <f t="shared" si="5"/>
        <v>0</v>
      </c>
    </row>
    <row r="360" spans="1:7" ht="120" customHeight="1">
      <c r="A360" s="140"/>
      <c r="B360" s="18"/>
      <c r="C360" s="18"/>
      <c r="D360" s="20" t="s">
        <v>98</v>
      </c>
      <c r="E360" s="141">
        <v>2</v>
      </c>
      <c r="F360" s="136"/>
      <c r="G360" s="67">
        <f t="shared" si="5"/>
        <v>0</v>
      </c>
    </row>
    <row r="361" spans="1:7" ht="15.75" thickBot="1">
      <c r="A361" s="77">
        <v>2</v>
      </c>
      <c r="B361" s="299" t="s">
        <v>415</v>
      </c>
      <c r="C361" s="300"/>
      <c r="D361" s="79"/>
      <c r="E361" s="142"/>
      <c r="F361" s="142"/>
      <c r="G361" s="58">
        <f>SUM(G344:G360)</f>
        <v>0</v>
      </c>
    </row>
    <row r="362" spans="1:7">
      <c r="A362" s="76">
        <v>3</v>
      </c>
      <c r="B362" s="301" t="s">
        <v>416</v>
      </c>
      <c r="C362" s="302"/>
      <c r="D362" s="75"/>
      <c r="E362" s="75"/>
      <c r="F362" s="75"/>
      <c r="G362" s="59"/>
    </row>
    <row r="363" spans="1:7">
      <c r="A363" s="146">
        <f>3.01</f>
        <v>3.01</v>
      </c>
      <c r="B363" s="18" t="s">
        <v>417</v>
      </c>
      <c r="C363" s="145" t="s">
        <v>418</v>
      </c>
      <c r="D363" s="145"/>
      <c r="E363" s="20"/>
      <c r="F363" s="141"/>
      <c r="G363" s="63">
        <f t="shared" si="5"/>
        <v>0</v>
      </c>
    </row>
    <row r="364" spans="1:7" ht="210">
      <c r="A364" s="146"/>
      <c r="B364" s="18"/>
      <c r="C364" s="22" t="s">
        <v>454</v>
      </c>
      <c r="D364" s="22"/>
      <c r="E364" s="137"/>
      <c r="F364" s="137"/>
      <c r="G364" s="63">
        <f t="shared" si="5"/>
        <v>0</v>
      </c>
    </row>
    <row r="365" spans="1:7" ht="120" customHeight="1">
      <c r="A365" s="146"/>
      <c r="B365" s="18"/>
      <c r="C365" s="22"/>
      <c r="D365" s="20" t="s">
        <v>98</v>
      </c>
      <c r="E365" s="141">
        <v>17</v>
      </c>
      <c r="F365" s="136"/>
      <c r="G365" s="63">
        <f t="shared" si="5"/>
        <v>0</v>
      </c>
    </row>
    <row r="366" spans="1:7">
      <c r="A366" s="146">
        <f>A363+0.01</f>
        <v>3.0199999999999996</v>
      </c>
      <c r="B366" s="18" t="s">
        <v>285</v>
      </c>
      <c r="C366" s="145" t="s">
        <v>436</v>
      </c>
      <c r="D366" s="145"/>
      <c r="E366" s="20"/>
      <c r="F366" s="141"/>
      <c r="G366" s="63">
        <f t="shared" si="5"/>
        <v>0</v>
      </c>
    </row>
    <row r="367" spans="1:7" ht="330">
      <c r="A367" s="146"/>
      <c r="B367" s="18"/>
      <c r="C367" s="9" t="s">
        <v>286</v>
      </c>
      <c r="D367" s="22"/>
      <c r="E367" s="137"/>
      <c r="F367" s="137"/>
      <c r="G367" s="63">
        <f t="shared" si="5"/>
        <v>0</v>
      </c>
    </row>
    <row r="368" spans="1:7" ht="120" customHeight="1">
      <c r="A368" s="146"/>
      <c r="B368" s="18"/>
      <c r="C368" s="22"/>
      <c r="D368" s="20" t="s">
        <v>98</v>
      </c>
      <c r="E368" s="141">
        <v>11</v>
      </c>
      <c r="F368" s="136"/>
      <c r="G368" s="63">
        <f t="shared" si="5"/>
        <v>0</v>
      </c>
    </row>
    <row r="369" spans="1:7">
      <c r="A369" s="146">
        <f>A366+0.01</f>
        <v>3.0299999999999994</v>
      </c>
      <c r="B369" s="18" t="s">
        <v>288</v>
      </c>
      <c r="C369" s="145" t="s">
        <v>289</v>
      </c>
      <c r="D369" s="145"/>
      <c r="E369" s="20"/>
      <c r="F369" s="141"/>
      <c r="G369" s="63">
        <f t="shared" si="5"/>
        <v>0</v>
      </c>
    </row>
    <row r="370" spans="1:7" ht="409.5">
      <c r="A370" s="146"/>
      <c r="B370" s="18"/>
      <c r="C370" s="22" t="s">
        <v>471</v>
      </c>
      <c r="D370" s="22"/>
      <c r="E370" s="137"/>
      <c r="F370" s="137"/>
      <c r="G370" s="63">
        <f t="shared" si="5"/>
        <v>0</v>
      </c>
    </row>
    <row r="371" spans="1:7" ht="141" customHeight="1">
      <c r="A371" s="146"/>
      <c r="B371" s="18"/>
      <c r="C371" s="22"/>
      <c r="D371" s="20" t="s">
        <v>98</v>
      </c>
      <c r="E371" s="141">
        <v>22</v>
      </c>
      <c r="F371" s="136"/>
      <c r="G371" s="63">
        <f t="shared" si="5"/>
        <v>0</v>
      </c>
    </row>
    <row r="372" spans="1:7">
      <c r="A372" s="146">
        <f>A369+0.01</f>
        <v>3.0399999999999991</v>
      </c>
      <c r="B372" s="18" t="s">
        <v>293</v>
      </c>
      <c r="C372" s="145" t="s">
        <v>294</v>
      </c>
      <c r="D372" s="145"/>
      <c r="E372" s="20"/>
      <c r="F372" s="141"/>
      <c r="G372" s="63">
        <f t="shared" si="5"/>
        <v>0</v>
      </c>
    </row>
    <row r="373" spans="1:7" ht="255">
      <c r="A373" s="146"/>
      <c r="B373" s="18"/>
      <c r="C373" s="22" t="s">
        <v>438</v>
      </c>
      <c r="D373" s="22"/>
      <c r="E373" s="137"/>
      <c r="F373" s="137"/>
      <c r="G373" s="63">
        <f t="shared" si="5"/>
        <v>0</v>
      </c>
    </row>
    <row r="374" spans="1:7" ht="141" customHeight="1">
      <c r="A374" s="146"/>
      <c r="B374" s="18"/>
      <c r="C374" s="22"/>
      <c r="D374" s="20" t="s">
        <v>98</v>
      </c>
      <c r="E374" s="141">
        <v>2</v>
      </c>
      <c r="F374" s="136"/>
      <c r="G374" s="63">
        <f t="shared" si="5"/>
        <v>0</v>
      </c>
    </row>
    <row r="375" spans="1:7">
      <c r="A375" s="146">
        <f>A372+0.01</f>
        <v>3.0499999999999989</v>
      </c>
      <c r="B375" s="18" t="s">
        <v>226</v>
      </c>
      <c r="C375" s="145" t="s">
        <v>294</v>
      </c>
      <c r="D375" s="145"/>
      <c r="E375" s="20"/>
      <c r="F375" s="141"/>
      <c r="G375" s="63">
        <f t="shared" si="5"/>
        <v>0</v>
      </c>
    </row>
    <row r="376" spans="1:7" ht="45">
      <c r="A376" s="146"/>
      <c r="B376" s="18"/>
      <c r="C376" s="165" t="s">
        <v>437</v>
      </c>
      <c r="D376" s="138" t="s">
        <v>98</v>
      </c>
      <c r="E376" s="141">
        <v>1</v>
      </c>
      <c r="F376" s="136"/>
      <c r="G376" s="63">
        <f t="shared" si="5"/>
        <v>0</v>
      </c>
    </row>
    <row r="377" spans="1:7">
      <c r="A377" s="146">
        <f>A375+0.01</f>
        <v>3.0599999999999987</v>
      </c>
      <c r="B377" s="18" t="s">
        <v>319</v>
      </c>
      <c r="C377" s="145" t="s">
        <v>320</v>
      </c>
      <c r="D377" s="145"/>
      <c r="E377" s="20"/>
      <c r="F377" s="141"/>
      <c r="G377" s="63">
        <f t="shared" si="5"/>
        <v>0</v>
      </c>
    </row>
    <row r="378" spans="1:7" ht="180">
      <c r="A378" s="146"/>
      <c r="B378" s="18"/>
      <c r="C378" s="165" t="s">
        <v>321</v>
      </c>
      <c r="D378" s="22"/>
      <c r="E378" s="137"/>
      <c r="F378" s="137"/>
      <c r="G378" s="63">
        <f t="shared" si="5"/>
        <v>0</v>
      </c>
    </row>
    <row r="379" spans="1:7" ht="141" customHeight="1">
      <c r="A379" s="146"/>
      <c r="B379" s="18"/>
      <c r="C379" s="22"/>
      <c r="D379" s="20" t="s">
        <v>98</v>
      </c>
      <c r="E379" s="141">
        <v>63</v>
      </c>
      <c r="F379" s="141"/>
      <c r="G379" s="63">
        <f t="shared" si="5"/>
        <v>0</v>
      </c>
    </row>
    <row r="380" spans="1:7">
      <c r="A380" s="146">
        <f>A377+0.01</f>
        <v>3.0699999999999985</v>
      </c>
      <c r="B380" s="18" t="s">
        <v>322</v>
      </c>
      <c r="C380" s="145" t="s">
        <v>323</v>
      </c>
      <c r="D380" s="145"/>
      <c r="E380" s="20"/>
      <c r="F380" s="141"/>
      <c r="G380" s="63">
        <f t="shared" si="5"/>
        <v>0</v>
      </c>
    </row>
    <row r="381" spans="1:7" ht="165">
      <c r="A381" s="146"/>
      <c r="B381" s="18"/>
      <c r="C381" s="22" t="s">
        <v>324</v>
      </c>
      <c r="D381" s="22"/>
      <c r="E381" s="137"/>
      <c r="F381" s="137"/>
      <c r="G381" s="63">
        <f t="shared" si="5"/>
        <v>0</v>
      </c>
    </row>
    <row r="382" spans="1:7" ht="141" customHeight="1">
      <c r="A382" s="146"/>
      <c r="B382" s="18"/>
      <c r="C382" s="22"/>
      <c r="D382" s="20" t="s">
        <v>98</v>
      </c>
      <c r="E382" s="141">
        <v>149</v>
      </c>
      <c r="F382" s="141"/>
      <c r="G382" s="63">
        <f t="shared" si="5"/>
        <v>0</v>
      </c>
    </row>
    <row r="383" spans="1:7">
      <c r="A383" s="146">
        <f>A380+0.01</f>
        <v>3.0799999999999983</v>
      </c>
      <c r="B383" s="18" t="s">
        <v>325</v>
      </c>
      <c r="C383" s="145" t="s">
        <v>326</v>
      </c>
      <c r="D383" s="145"/>
      <c r="E383" s="20"/>
      <c r="F383" s="141"/>
      <c r="G383" s="63">
        <f t="shared" si="5"/>
        <v>0</v>
      </c>
    </row>
    <row r="384" spans="1:7" ht="150">
      <c r="A384" s="146"/>
      <c r="B384" s="18"/>
      <c r="C384" s="22" t="s">
        <v>327</v>
      </c>
      <c r="D384" s="22"/>
      <c r="E384" s="137"/>
      <c r="F384" s="137"/>
      <c r="G384" s="63">
        <f t="shared" si="5"/>
        <v>0</v>
      </c>
    </row>
    <row r="385" spans="1:7" ht="141" customHeight="1">
      <c r="A385" s="146"/>
      <c r="B385" s="18"/>
      <c r="C385" s="22"/>
      <c r="D385" s="20" t="s">
        <v>98</v>
      </c>
      <c r="E385" s="141">
        <v>51</v>
      </c>
      <c r="F385" s="141"/>
      <c r="G385" s="63">
        <f t="shared" si="5"/>
        <v>0</v>
      </c>
    </row>
    <row r="386" spans="1:7">
      <c r="A386" s="146">
        <f>A383+0.01</f>
        <v>3.0899999999999981</v>
      </c>
      <c r="B386" s="18" t="s">
        <v>301</v>
      </c>
      <c r="C386" s="147" t="s">
        <v>419</v>
      </c>
      <c r="D386" s="22"/>
      <c r="E386" s="20"/>
      <c r="F386" s="141"/>
      <c r="G386" s="63">
        <f t="shared" si="5"/>
        <v>0</v>
      </c>
    </row>
    <row r="387" spans="1:7" ht="90">
      <c r="A387" s="146"/>
      <c r="B387" s="18"/>
      <c r="C387" s="148" t="s">
        <v>303</v>
      </c>
      <c r="D387" s="22"/>
      <c r="E387" s="137"/>
      <c r="F387" s="137"/>
      <c r="G387" s="63">
        <f t="shared" si="5"/>
        <v>0</v>
      </c>
    </row>
    <row r="388" spans="1:7" ht="141" customHeight="1">
      <c r="A388" s="146"/>
      <c r="B388" s="18"/>
      <c r="C388" s="148"/>
      <c r="D388" s="20" t="s">
        <v>98</v>
      </c>
      <c r="E388" s="141">
        <v>24</v>
      </c>
      <c r="F388" s="136"/>
      <c r="G388" s="63">
        <f t="shared" si="5"/>
        <v>0</v>
      </c>
    </row>
    <row r="389" spans="1:7">
      <c r="A389" s="146">
        <f>A386+0.01</f>
        <v>3.0999999999999979</v>
      </c>
      <c r="B389" s="18" t="s">
        <v>420</v>
      </c>
      <c r="C389" s="149" t="s">
        <v>421</v>
      </c>
      <c r="D389" s="22"/>
      <c r="E389" s="20"/>
      <c r="F389" s="141"/>
      <c r="G389" s="63">
        <f t="shared" si="5"/>
        <v>0</v>
      </c>
    </row>
    <row r="390" spans="1:7" ht="120">
      <c r="A390" s="146"/>
      <c r="B390" s="18"/>
      <c r="C390" s="148" t="s">
        <v>470</v>
      </c>
      <c r="D390" s="22"/>
      <c r="E390" s="137"/>
      <c r="F390" s="137"/>
      <c r="G390" s="63">
        <f t="shared" si="5"/>
        <v>0</v>
      </c>
    </row>
    <row r="391" spans="1:7" ht="141" customHeight="1">
      <c r="A391" s="146"/>
      <c r="B391" s="18"/>
      <c r="C391" s="148"/>
      <c r="D391" s="20" t="s">
        <v>98</v>
      </c>
      <c r="E391" s="141">
        <v>17</v>
      </c>
      <c r="F391" s="136"/>
      <c r="G391" s="63">
        <f t="shared" si="5"/>
        <v>0</v>
      </c>
    </row>
    <row r="392" spans="1:7">
      <c r="A392" s="146">
        <f>A389+0.01</f>
        <v>3.1099999999999977</v>
      </c>
      <c r="B392" s="18" t="s">
        <v>328</v>
      </c>
      <c r="C392" s="150" t="s">
        <v>329</v>
      </c>
      <c r="D392" s="22"/>
      <c r="E392" s="20"/>
      <c r="F392" s="141"/>
      <c r="G392" s="63">
        <f t="shared" si="5"/>
        <v>0</v>
      </c>
    </row>
    <row r="393" spans="1:7" ht="135">
      <c r="A393" s="146"/>
      <c r="B393" s="18"/>
      <c r="C393" s="148" t="s">
        <v>469</v>
      </c>
      <c r="D393" s="22"/>
      <c r="E393" s="137"/>
      <c r="F393" s="137"/>
      <c r="G393" s="63">
        <f t="shared" si="5"/>
        <v>0</v>
      </c>
    </row>
    <row r="394" spans="1:7" ht="141" customHeight="1">
      <c r="A394" s="146"/>
      <c r="B394" s="18"/>
      <c r="C394" s="148"/>
      <c r="D394" s="20" t="s">
        <v>98</v>
      </c>
      <c r="E394" s="141">
        <v>39</v>
      </c>
      <c r="F394" s="136"/>
      <c r="G394" s="63">
        <f t="shared" si="5"/>
        <v>0</v>
      </c>
    </row>
    <row r="395" spans="1:7">
      <c r="A395" s="146">
        <f>A392+0.01</f>
        <v>3.1199999999999974</v>
      </c>
      <c r="B395" s="18" t="s">
        <v>331</v>
      </c>
      <c r="C395" s="150" t="s">
        <v>332</v>
      </c>
      <c r="D395" s="22"/>
      <c r="E395" s="20"/>
      <c r="F395" s="141"/>
      <c r="G395" s="63">
        <f t="shared" si="5"/>
        <v>0</v>
      </c>
    </row>
    <row r="396" spans="1:7" ht="150">
      <c r="A396" s="146"/>
      <c r="B396" s="18"/>
      <c r="C396" s="148" t="s">
        <v>468</v>
      </c>
      <c r="D396" s="22"/>
      <c r="E396" s="137"/>
      <c r="F396" s="137"/>
      <c r="G396" s="63">
        <f t="shared" si="5"/>
        <v>0</v>
      </c>
    </row>
    <row r="397" spans="1:7" ht="141" customHeight="1">
      <c r="A397" s="146"/>
      <c r="B397" s="18"/>
      <c r="C397" s="148"/>
      <c r="D397" s="20" t="s">
        <v>98</v>
      </c>
      <c r="E397" s="141">
        <v>5</v>
      </c>
      <c r="F397" s="136"/>
      <c r="G397" s="63">
        <f t="shared" si="5"/>
        <v>0</v>
      </c>
    </row>
    <row r="398" spans="1:7">
      <c r="A398" s="146">
        <v>3.14</v>
      </c>
      <c r="B398" s="18" t="s">
        <v>424</v>
      </c>
      <c r="C398" s="150" t="s">
        <v>425</v>
      </c>
      <c r="D398" s="22"/>
      <c r="E398" s="20"/>
      <c r="F398" s="141"/>
      <c r="G398" s="63">
        <f t="shared" si="5"/>
        <v>0</v>
      </c>
    </row>
    <row r="399" spans="1:7" ht="120">
      <c r="A399" s="146"/>
      <c r="B399" s="18"/>
      <c r="C399" s="148" t="s">
        <v>467</v>
      </c>
      <c r="D399" s="22"/>
      <c r="E399" s="137"/>
      <c r="F399" s="137"/>
      <c r="G399" s="63">
        <f t="shared" si="5"/>
        <v>0</v>
      </c>
    </row>
    <row r="400" spans="1:7" ht="141" customHeight="1">
      <c r="A400" s="146"/>
      <c r="B400" s="18"/>
      <c r="C400" s="148"/>
      <c r="D400" s="20" t="s">
        <v>98</v>
      </c>
      <c r="E400" s="141">
        <v>128</v>
      </c>
      <c r="F400" s="136"/>
      <c r="G400" s="63">
        <f t="shared" si="5"/>
        <v>0</v>
      </c>
    </row>
    <row r="401" spans="1:9">
      <c r="A401" s="146">
        <v>3.15</v>
      </c>
      <c r="B401" s="18" t="s">
        <v>427</v>
      </c>
      <c r="C401" s="150" t="s">
        <v>428</v>
      </c>
      <c r="D401" s="22"/>
      <c r="E401" s="20"/>
      <c r="F401" s="141"/>
      <c r="G401" s="63">
        <f t="shared" si="5"/>
        <v>0</v>
      </c>
    </row>
    <row r="402" spans="1:9" ht="165">
      <c r="A402" s="146"/>
      <c r="B402" s="18"/>
      <c r="C402" s="148" t="s">
        <v>466</v>
      </c>
      <c r="D402" s="22"/>
      <c r="E402" s="137"/>
      <c r="F402" s="137"/>
      <c r="G402" s="63">
        <f t="shared" si="5"/>
        <v>0</v>
      </c>
    </row>
    <row r="403" spans="1:9" ht="141" customHeight="1">
      <c r="A403" s="146"/>
      <c r="B403" s="18"/>
      <c r="C403" s="148"/>
      <c r="D403" s="20" t="s">
        <v>98</v>
      </c>
      <c r="E403" s="141">
        <v>130</v>
      </c>
      <c r="F403" s="141"/>
      <c r="G403" s="63">
        <f t="shared" ref="G403:G409" si="6">IF(E403="QRO",F403*0, F403*E403)</f>
        <v>0</v>
      </c>
    </row>
    <row r="404" spans="1:9">
      <c r="A404" s="146">
        <v>3.16</v>
      </c>
      <c r="B404" s="18" t="s">
        <v>430</v>
      </c>
      <c r="C404" s="150" t="s">
        <v>431</v>
      </c>
      <c r="D404" s="22"/>
      <c r="E404" s="20"/>
      <c r="F404" s="141"/>
      <c r="G404" s="63"/>
    </row>
    <row r="405" spans="1:9" ht="90">
      <c r="A405" s="146"/>
      <c r="B405" s="18"/>
      <c r="C405" s="148" t="s">
        <v>432</v>
      </c>
      <c r="D405" s="20" t="s">
        <v>98</v>
      </c>
      <c r="E405" s="141">
        <v>128</v>
      </c>
      <c r="F405" s="20"/>
      <c r="G405" s="63">
        <f t="shared" si="6"/>
        <v>0</v>
      </c>
    </row>
    <row r="406" spans="1:9" ht="141" customHeight="1">
      <c r="A406" s="146"/>
      <c r="B406" s="18"/>
      <c r="C406" s="148"/>
      <c r="D406" s="22"/>
      <c r="E406" s="20"/>
      <c r="F406" s="141"/>
      <c r="G406" s="63">
        <f t="shared" si="6"/>
        <v>0</v>
      </c>
    </row>
    <row r="407" spans="1:9">
      <c r="A407" s="146">
        <f>A404+0.01</f>
        <v>3.17</v>
      </c>
      <c r="B407" s="18" t="s">
        <v>226</v>
      </c>
      <c r="C407" s="150" t="s">
        <v>335</v>
      </c>
      <c r="D407" s="22"/>
      <c r="E407" s="20"/>
      <c r="F407" s="141"/>
      <c r="G407" s="63">
        <f t="shared" si="6"/>
        <v>0</v>
      </c>
    </row>
    <row r="408" spans="1:9" ht="90">
      <c r="A408" s="146"/>
      <c r="B408" s="18"/>
      <c r="C408" s="148" t="s">
        <v>465</v>
      </c>
      <c r="D408" s="22"/>
      <c r="E408" s="138"/>
      <c r="F408" s="20"/>
      <c r="G408" s="63">
        <f t="shared" si="6"/>
        <v>0</v>
      </c>
    </row>
    <row r="409" spans="1:9" ht="141" customHeight="1">
      <c r="A409" s="151"/>
      <c r="B409" s="136"/>
      <c r="C409" s="136"/>
      <c r="D409" s="20" t="s">
        <v>98</v>
      </c>
      <c r="E409" s="141">
        <v>4</v>
      </c>
      <c r="F409" s="136"/>
      <c r="G409" s="63">
        <f t="shared" si="6"/>
        <v>0</v>
      </c>
    </row>
    <row r="410" spans="1:9" ht="15.75" thickBot="1">
      <c r="A410" s="65">
        <v>3</v>
      </c>
      <c r="B410" s="295" t="s">
        <v>337</v>
      </c>
      <c r="C410" s="296"/>
      <c r="D410" s="80"/>
      <c r="E410" s="80"/>
      <c r="F410" s="80"/>
      <c r="G410" s="81">
        <f>SUM(G363:G409)</f>
        <v>0</v>
      </c>
    </row>
    <row r="411" spans="1:9" ht="19.5" thickBot="1">
      <c r="A411" s="267" t="s">
        <v>338</v>
      </c>
      <c r="B411" s="268"/>
      <c r="C411" s="268"/>
      <c r="D411" s="268"/>
      <c r="E411" s="268"/>
      <c r="F411" s="269"/>
      <c r="G411" s="64">
        <f>SUM(G410,G361,G342)</f>
        <v>0</v>
      </c>
    </row>
    <row r="412" spans="1:9" ht="21.75" thickBot="1">
      <c r="A412" s="297" t="s">
        <v>339</v>
      </c>
      <c r="B412" s="298"/>
      <c r="C412" s="298"/>
      <c r="D412" s="298"/>
      <c r="E412" s="298"/>
      <c r="F412" s="152"/>
      <c r="G412" s="82">
        <f>SUM(G411,G306)</f>
        <v>0</v>
      </c>
      <c r="I412" s="153"/>
    </row>
    <row r="413" spans="1:9" ht="15.75" thickTop="1"/>
  </sheetData>
  <mergeCells count="27">
    <mergeCell ref="B410:C410"/>
    <mergeCell ref="A411:F411"/>
    <mergeCell ref="A412:E412"/>
    <mergeCell ref="A307:C307"/>
    <mergeCell ref="B310:C310"/>
    <mergeCell ref="B342:C342"/>
    <mergeCell ref="B343:C343"/>
    <mergeCell ref="B361:C361"/>
    <mergeCell ref="B362:C362"/>
    <mergeCell ref="A306:F306"/>
    <mergeCell ref="B114:C114"/>
    <mergeCell ref="B115:C115"/>
    <mergeCell ref="B162:D162"/>
    <mergeCell ref="B163:C163"/>
    <mergeCell ref="B175:C175"/>
    <mergeCell ref="B176:C176"/>
    <mergeCell ref="B194:D194"/>
    <mergeCell ref="B195:C195"/>
    <mergeCell ref="B230:C230"/>
    <mergeCell ref="B231:C231"/>
    <mergeCell ref="B305:C305"/>
    <mergeCell ref="B65:C65"/>
    <mergeCell ref="A1:B2"/>
    <mergeCell ref="C1:F2"/>
    <mergeCell ref="A43:C43"/>
    <mergeCell ref="B44:C44"/>
    <mergeCell ref="B64:C64"/>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647E7-33AB-4F87-B7BA-09E58EA2D468}">
  <sheetPr>
    <tabColor rgb="FFFFC000"/>
  </sheetPr>
  <dimension ref="A1:I413"/>
  <sheetViews>
    <sheetView showZeros="0" tabSelected="1" view="pageBreakPreview" zoomScale="68" zoomScaleNormal="55" zoomScaleSheetLayoutView="50" workbookViewId="0">
      <pane xSplit="5" ySplit="3" topLeftCell="F14" activePane="bottomRight" state="frozen"/>
      <selection pane="topRight" activeCell="E9" sqref="E9"/>
      <selection pane="bottomLeft" activeCell="E9" sqref="E9"/>
      <selection pane="bottomRight" activeCell="J18" sqref="J18"/>
    </sheetView>
  </sheetViews>
  <sheetFormatPr defaultColWidth="9.140625" defaultRowHeight="15"/>
  <cols>
    <col min="1" max="1" width="6.42578125" style="154" bestFit="1" customWidth="1"/>
    <col min="2" max="2" width="11.42578125" style="154" customWidth="1"/>
    <col min="3" max="3" width="80.140625" style="155" customWidth="1"/>
    <col min="4" max="4" width="8.140625" style="156" customWidth="1"/>
    <col min="5" max="5" width="8.140625" style="157" bestFit="1" customWidth="1"/>
    <col min="6" max="6" width="11" style="156" customWidth="1"/>
    <col min="7" max="7" width="19.85546875" style="3" bestFit="1" customWidth="1"/>
  </cols>
  <sheetData>
    <row r="1" spans="1:7" s="116" customFormat="1">
      <c r="A1" s="285" t="s">
        <v>0</v>
      </c>
      <c r="B1" s="286"/>
      <c r="C1" s="289" t="s">
        <v>480</v>
      </c>
      <c r="D1" s="289"/>
      <c r="E1" s="289"/>
      <c r="F1" s="289"/>
      <c r="G1" s="50" t="s">
        <v>1</v>
      </c>
    </row>
    <row r="2" spans="1:7" s="116" customFormat="1">
      <c r="A2" s="287"/>
      <c r="B2" s="288"/>
      <c r="C2" s="290"/>
      <c r="D2" s="290"/>
      <c r="E2" s="290"/>
      <c r="F2" s="290"/>
      <c r="G2" s="83">
        <v>44375</v>
      </c>
    </row>
    <row r="3" spans="1:7" s="116" customFormat="1" ht="66.95" customHeight="1" thickBot="1">
      <c r="A3" s="28" t="s">
        <v>2</v>
      </c>
      <c r="B3" s="29" t="s">
        <v>3</v>
      </c>
      <c r="C3" s="29" t="s">
        <v>4</v>
      </c>
      <c r="D3" s="29" t="s">
        <v>5</v>
      </c>
      <c r="E3" s="29" t="s">
        <v>340</v>
      </c>
      <c r="F3" s="117" t="s">
        <v>7</v>
      </c>
      <c r="G3" s="51" t="s">
        <v>8</v>
      </c>
    </row>
    <row r="4" spans="1:7" s="119" customFormat="1">
      <c r="A4" s="24"/>
      <c r="B4" s="25"/>
      <c r="C4" s="26" t="s">
        <v>9</v>
      </c>
      <c r="D4" s="27"/>
      <c r="E4" s="27"/>
      <c r="F4" s="118"/>
      <c r="G4" s="52"/>
    </row>
    <row r="5" spans="1:7" s="119" customFormat="1" ht="30">
      <c r="A5" s="4"/>
      <c r="B5" s="5"/>
      <c r="C5" s="9" t="s">
        <v>10</v>
      </c>
      <c r="D5" s="7"/>
      <c r="E5" s="7"/>
      <c r="F5" s="8"/>
      <c r="G5" s="53">
        <f>IF(E5="QRO",F5*0, F5*E5)</f>
        <v>0</v>
      </c>
    </row>
    <row r="6" spans="1:7" s="119" customFormat="1" ht="60">
      <c r="A6" s="4"/>
      <c r="B6" s="5"/>
      <c r="C6" s="6" t="s">
        <v>11</v>
      </c>
      <c r="D6" s="7"/>
      <c r="E6" s="7"/>
      <c r="F6" s="8"/>
      <c r="G6" s="53">
        <f t="shared" ref="G6:G72" si="0">IF(E6="QRO",F6*0, F6*E6)</f>
        <v>0</v>
      </c>
    </row>
    <row r="7" spans="1:7" s="119" customFormat="1" ht="45">
      <c r="A7" s="4"/>
      <c r="B7" s="5"/>
      <c r="C7" s="6" t="s">
        <v>12</v>
      </c>
      <c r="D7" s="7"/>
      <c r="E7" s="7"/>
      <c r="F7" s="8"/>
      <c r="G7" s="53">
        <f t="shared" si="0"/>
        <v>0</v>
      </c>
    </row>
    <row r="8" spans="1:7" s="119" customFormat="1" ht="90">
      <c r="A8" s="4"/>
      <c r="B8" s="5"/>
      <c r="C8" s="6" t="s">
        <v>13</v>
      </c>
      <c r="D8" s="7"/>
      <c r="E8" s="7"/>
      <c r="F8" s="8"/>
      <c r="G8" s="53">
        <f t="shared" si="0"/>
        <v>0</v>
      </c>
    </row>
    <row r="9" spans="1:7" s="119" customFormat="1" ht="90">
      <c r="A9" s="4"/>
      <c r="B9" s="5"/>
      <c r="C9" s="6" t="s">
        <v>14</v>
      </c>
      <c r="D9" s="7"/>
      <c r="E9" s="7"/>
      <c r="F9" s="8"/>
      <c r="G9" s="53">
        <f t="shared" si="0"/>
        <v>0</v>
      </c>
    </row>
    <row r="10" spans="1:7" s="119" customFormat="1" ht="30">
      <c r="A10" s="4"/>
      <c r="B10" s="5"/>
      <c r="C10" s="6" t="s">
        <v>15</v>
      </c>
      <c r="D10" s="7"/>
      <c r="E10" s="7"/>
      <c r="F10" s="8"/>
      <c r="G10" s="53">
        <f t="shared" si="0"/>
        <v>0</v>
      </c>
    </row>
    <row r="11" spans="1:7" s="119" customFormat="1" ht="45">
      <c r="A11" s="4"/>
      <c r="B11" s="5"/>
      <c r="C11" s="9" t="s">
        <v>16</v>
      </c>
      <c r="D11" s="7"/>
      <c r="E11" s="7"/>
      <c r="F11" s="8"/>
      <c r="G11" s="53">
        <f t="shared" si="0"/>
        <v>0</v>
      </c>
    </row>
    <row r="12" spans="1:7" s="119" customFormat="1" ht="30">
      <c r="A12" s="4"/>
      <c r="B12" s="5"/>
      <c r="C12" s="9" t="s">
        <v>17</v>
      </c>
      <c r="D12" s="7"/>
      <c r="E12" s="7"/>
      <c r="F12" s="8"/>
      <c r="G12" s="53">
        <f t="shared" si="0"/>
        <v>0</v>
      </c>
    </row>
    <row r="13" spans="1:7" s="119" customFormat="1" ht="90">
      <c r="A13" s="4"/>
      <c r="B13" s="5"/>
      <c r="C13" s="9" t="s">
        <v>18</v>
      </c>
      <c r="D13" s="7"/>
      <c r="E13" s="7"/>
      <c r="F13" s="8"/>
      <c r="G13" s="53">
        <f t="shared" si="0"/>
        <v>0</v>
      </c>
    </row>
    <row r="14" spans="1:7" s="119" customFormat="1" ht="90">
      <c r="A14" s="4"/>
      <c r="B14" s="5"/>
      <c r="C14" s="9" t="s">
        <v>19</v>
      </c>
      <c r="D14" s="7"/>
      <c r="E14" s="7"/>
      <c r="F14" s="8"/>
      <c r="G14" s="53">
        <f t="shared" si="0"/>
        <v>0</v>
      </c>
    </row>
    <row r="15" spans="1:7" s="119" customFormat="1" ht="60">
      <c r="A15" s="4"/>
      <c r="B15" s="5"/>
      <c r="C15" s="9" t="s">
        <v>20</v>
      </c>
      <c r="D15" s="7"/>
      <c r="E15" s="7"/>
      <c r="F15" s="8"/>
      <c r="G15" s="53">
        <f t="shared" si="0"/>
        <v>0</v>
      </c>
    </row>
    <row r="16" spans="1:7" s="119" customFormat="1" ht="45">
      <c r="A16" s="4"/>
      <c r="B16" s="5"/>
      <c r="C16" s="9" t="s">
        <v>21</v>
      </c>
      <c r="D16" s="7"/>
      <c r="E16" s="7"/>
      <c r="F16" s="8"/>
      <c r="G16" s="53">
        <f t="shared" si="0"/>
        <v>0</v>
      </c>
    </row>
    <row r="17" spans="1:7" s="119" customFormat="1" ht="30">
      <c r="A17" s="4"/>
      <c r="B17" s="5"/>
      <c r="C17" s="6" t="s">
        <v>22</v>
      </c>
      <c r="D17" s="7"/>
      <c r="E17" s="7"/>
      <c r="F17" s="8"/>
      <c r="G17" s="53">
        <f t="shared" si="0"/>
        <v>0</v>
      </c>
    </row>
    <row r="18" spans="1:7" s="119" customFormat="1" ht="45">
      <c r="A18" s="4"/>
      <c r="B18" s="5"/>
      <c r="C18" s="9" t="s">
        <v>23</v>
      </c>
      <c r="D18" s="7"/>
      <c r="E18" s="7"/>
      <c r="F18" s="8"/>
      <c r="G18" s="53">
        <f t="shared" si="0"/>
        <v>0</v>
      </c>
    </row>
    <row r="19" spans="1:7" s="119" customFormat="1">
      <c r="A19" s="4"/>
      <c r="B19" s="5"/>
      <c r="C19" s="9" t="s">
        <v>24</v>
      </c>
      <c r="D19" s="7"/>
      <c r="E19" s="7"/>
      <c r="F19" s="8"/>
      <c r="G19" s="53">
        <f t="shared" si="0"/>
        <v>0</v>
      </c>
    </row>
    <row r="20" spans="1:7" s="119" customFormat="1">
      <c r="A20" s="4"/>
      <c r="B20" s="5"/>
      <c r="C20" s="9" t="s">
        <v>25</v>
      </c>
      <c r="D20" s="7"/>
      <c r="E20" s="7"/>
      <c r="F20" s="8"/>
      <c r="G20" s="53">
        <f t="shared" si="0"/>
        <v>0</v>
      </c>
    </row>
    <row r="21" spans="1:7" s="119" customFormat="1" ht="30">
      <c r="A21" s="4"/>
      <c r="B21" s="5"/>
      <c r="C21" s="9" t="s">
        <v>26</v>
      </c>
      <c r="D21" s="7"/>
      <c r="E21" s="7"/>
      <c r="F21" s="8"/>
      <c r="G21" s="53">
        <f t="shared" si="0"/>
        <v>0</v>
      </c>
    </row>
    <row r="22" spans="1:7" s="119" customFormat="1" ht="30">
      <c r="A22" s="4"/>
      <c r="B22" s="5"/>
      <c r="C22" s="9" t="s">
        <v>27</v>
      </c>
      <c r="D22" s="7"/>
      <c r="E22" s="7"/>
      <c r="F22" s="8"/>
      <c r="G22" s="53">
        <f t="shared" si="0"/>
        <v>0</v>
      </c>
    </row>
    <row r="23" spans="1:7" s="119" customFormat="1">
      <c r="A23" s="4"/>
      <c r="B23" s="5"/>
      <c r="C23" s="9" t="s">
        <v>28</v>
      </c>
      <c r="D23" s="7"/>
      <c r="E23" s="7"/>
      <c r="F23" s="8"/>
      <c r="G23" s="53">
        <f t="shared" si="0"/>
        <v>0</v>
      </c>
    </row>
    <row r="24" spans="1:7" s="119" customFormat="1">
      <c r="A24" s="4"/>
      <c r="B24" s="5"/>
      <c r="C24" s="9" t="s">
        <v>29</v>
      </c>
      <c r="D24" s="7"/>
      <c r="E24" s="7"/>
      <c r="F24" s="8"/>
      <c r="G24" s="53">
        <f t="shared" si="0"/>
        <v>0</v>
      </c>
    </row>
    <row r="25" spans="1:7" s="119" customFormat="1">
      <c r="A25" s="4"/>
      <c r="B25" s="5"/>
      <c r="C25" s="9" t="s">
        <v>30</v>
      </c>
      <c r="D25" s="7"/>
      <c r="E25" s="7"/>
      <c r="F25" s="8"/>
      <c r="G25" s="53">
        <f t="shared" si="0"/>
        <v>0</v>
      </c>
    </row>
    <row r="26" spans="1:7" s="119" customFormat="1">
      <c r="A26" s="4"/>
      <c r="B26" s="5"/>
      <c r="C26" s="9" t="s">
        <v>31</v>
      </c>
      <c r="D26" s="7"/>
      <c r="E26" s="7"/>
      <c r="F26" s="8"/>
      <c r="G26" s="53">
        <f t="shared" si="0"/>
        <v>0</v>
      </c>
    </row>
    <row r="27" spans="1:7" s="119" customFormat="1">
      <c r="A27" s="4"/>
      <c r="B27" s="5"/>
      <c r="C27" s="9" t="s">
        <v>32</v>
      </c>
      <c r="D27" s="7"/>
      <c r="E27" s="7"/>
      <c r="F27" s="8"/>
      <c r="G27" s="53">
        <f t="shared" si="0"/>
        <v>0</v>
      </c>
    </row>
    <row r="28" spans="1:7" s="119" customFormat="1">
      <c r="A28" s="4"/>
      <c r="B28" s="5"/>
      <c r="C28" s="9" t="s">
        <v>33</v>
      </c>
      <c r="D28" s="7"/>
      <c r="E28" s="7"/>
      <c r="F28" s="8"/>
      <c r="G28" s="53">
        <f t="shared" si="0"/>
        <v>0</v>
      </c>
    </row>
    <row r="29" spans="1:7" s="119" customFormat="1">
      <c r="A29" s="4"/>
      <c r="B29" s="5"/>
      <c r="C29" s="9" t="s">
        <v>34</v>
      </c>
      <c r="D29" s="7"/>
      <c r="E29" s="7"/>
      <c r="F29" s="8"/>
      <c r="G29" s="53">
        <f t="shared" si="0"/>
        <v>0</v>
      </c>
    </row>
    <row r="30" spans="1:7" s="119" customFormat="1">
      <c r="A30" s="4"/>
      <c r="B30" s="5"/>
      <c r="C30" s="9" t="s">
        <v>35</v>
      </c>
      <c r="D30" s="7"/>
      <c r="E30" s="7"/>
      <c r="F30" s="8"/>
      <c r="G30" s="53">
        <f t="shared" si="0"/>
        <v>0</v>
      </c>
    </row>
    <row r="31" spans="1:7" s="119" customFormat="1">
      <c r="A31" s="4"/>
      <c r="B31" s="5"/>
      <c r="C31" s="9" t="s">
        <v>36</v>
      </c>
      <c r="D31" s="7"/>
      <c r="E31" s="7"/>
      <c r="F31" s="8"/>
      <c r="G31" s="53">
        <f t="shared" si="0"/>
        <v>0</v>
      </c>
    </row>
    <row r="32" spans="1:7" s="119" customFormat="1">
      <c r="A32" s="4"/>
      <c r="B32" s="5"/>
      <c r="C32" s="9" t="s">
        <v>37</v>
      </c>
      <c r="D32" s="7"/>
      <c r="E32" s="7"/>
      <c r="F32" s="8"/>
      <c r="G32" s="53">
        <f t="shared" si="0"/>
        <v>0</v>
      </c>
    </row>
    <row r="33" spans="1:7" s="119" customFormat="1">
      <c r="A33" s="4"/>
      <c r="B33" s="5"/>
      <c r="C33" s="9" t="s">
        <v>38</v>
      </c>
      <c r="D33" s="7"/>
      <c r="E33" s="7"/>
      <c r="F33" s="8"/>
      <c r="G33" s="53">
        <f t="shared" si="0"/>
        <v>0</v>
      </c>
    </row>
    <row r="34" spans="1:7" s="119" customFormat="1">
      <c r="A34" s="4"/>
      <c r="B34" s="5"/>
      <c r="C34" s="9" t="s">
        <v>39</v>
      </c>
      <c r="D34" s="7"/>
      <c r="E34" s="10"/>
      <c r="F34" s="8"/>
      <c r="G34" s="53">
        <f t="shared" si="0"/>
        <v>0</v>
      </c>
    </row>
    <row r="35" spans="1:7" s="119" customFormat="1">
      <c r="A35" s="4"/>
      <c r="B35" s="5"/>
      <c r="C35" s="9" t="s">
        <v>40</v>
      </c>
      <c r="D35" s="7"/>
      <c r="E35" s="10"/>
      <c r="F35" s="8"/>
      <c r="G35" s="53">
        <f t="shared" si="0"/>
        <v>0</v>
      </c>
    </row>
    <row r="36" spans="1:7" s="119" customFormat="1">
      <c r="A36" s="4"/>
      <c r="B36" s="5"/>
      <c r="C36" s="9" t="s">
        <v>41</v>
      </c>
      <c r="D36" s="7"/>
      <c r="E36" s="10"/>
      <c r="F36" s="8"/>
      <c r="G36" s="53">
        <f t="shared" si="0"/>
        <v>0</v>
      </c>
    </row>
    <row r="37" spans="1:7" s="119" customFormat="1">
      <c r="A37" s="4"/>
      <c r="B37" s="5"/>
      <c r="C37" s="9" t="s">
        <v>42</v>
      </c>
      <c r="D37" s="7"/>
      <c r="E37" s="10"/>
      <c r="F37" s="8"/>
      <c r="G37" s="53">
        <f t="shared" si="0"/>
        <v>0</v>
      </c>
    </row>
    <row r="38" spans="1:7" s="119" customFormat="1">
      <c r="A38" s="4"/>
      <c r="B38" s="5"/>
      <c r="C38" s="9" t="s">
        <v>43</v>
      </c>
      <c r="D38" s="7"/>
      <c r="E38" s="10"/>
      <c r="F38" s="8"/>
      <c r="G38" s="53">
        <f t="shared" si="0"/>
        <v>0</v>
      </c>
    </row>
    <row r="39" spans="1:7" s="119" customFormat="1">
      <c r="A39" s="4"/>
      <c r="B39" s="5"/>
      <c r="C39" s="9" t="s">
        <v>44</v>
      </c>
      <c r="D39" s="7"/>
      <c r="E39" s="10"/>
      <c r="F39" s="8"/>
      <c r="G39" s="53">
        <f t="shared" si="0"/>
        <v>0</v>
      </c>
    </row>
    <row r="40" spans="1:7" s="119" customFormat="1">
      <c r="A40" s="4"/>
      <c r="B40" s="5"/>
      <c r="C40" s="9" t="s">
        <v>45</v>
      </c>
      <c r="D40" s="7"/>
      <c r="E40" s="10"/>
      <c r="F40" s="8"/>
      <c r="G40" s="53">
        <f t="shared" si="0"/>
        <v>0</v>
      </c>
    </row>
    <row r="41" spans="1:7" s="119" customFormat="1">
      <c r="A41" s="4"/>
      <c r="B41" s="5"/>
      <c r="C41" s="9" t="s">
        <v>46</v>
      </c>
      <c r="D41" s="7"/>
      <c r="E41" s="10"/>
      <c r="F41" s="8"/>
      <c r="G41" s="53">
        <f t="shared" si="0"/>
        <v>0</v>
      </c>
    </row>
    <row r="42" spans="1:7" s="119" customFormat="1" ht="15.75" thickBot="1">
      <c r="A42" s="30"/>
      <c r="B42" s="31"/>
      <c r="C42" s="32" t="s">
        <v>47</v>
      </c>
      <c r="D42" s="33"/>
      <c r="E42" s="34"/>
      <c r="F42" s="120"/>
      <c r="G42" s="54">
        <f t="shared" si="0"/>
        <v>0</v>
      </c>
    </row>
    <row r="43" spans="1:7" s="119" customFormat="1"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30">
      <c r="A46" s="35"/>
      <c r="B46" s="12"/>
      <c r="C46" s="9" t="s">
        <v>51</v>
      </c>
      <c r="D46" s="8"/>
      <c r="E46" s="10"/>
      <c r="F46" s="8"/>
      <c r="G46" s="57">
        <f t="shared" si="0"/>
        <v>0</v>
      </c>
    </row>
    <row r="47" spans="1:7" s="122" customFormat="1">
      <c r="A47" s="35"/>
      <c r="B47" s="5"/>
      <c r="C47" s="9" t="s">
        <v>52</v>
      </c>
      <c r="D47" s="8" t="s">
        <v>53</v>
      </c>
      <c r="E47" s="10">
        <v>50</v>
      </c>
      <c r="F47" s="102"/>
      <c r="G47" s="57">
        <f t="shared" si="0"/>
        <v>0</v>
      </c>
    </row>
    <row r="48" spans="1:7" s="122" customFormat="1">
      <c r="A48" s="35"/>
      <c r="B48" s="5"/>
      <c r="C48" s="9" t="s">
        <v>54</v>
      </c>
      <c r="D48" s="8" t="s">
        <v>53</v>
      </c>
      <c r="E48" s="10">
        <v>10</v>
      </c>
      <c r="F48" s="102"/>
      <c r="G48" s="57">
        <f t="shared" si="0"/>
        <v>0</v>
      </c>
    </row>
    <row r="49" spans="1:7" s="123" customFormat="1">
      <c r="A49" s="35"/>
      <c r="B49" s="5"/>
      <c r="C49" s="9" t="s">
        <v>55</v>
      </c>
      <c r="D49" s="8" t="s">
        <v>53</v>
      </c>
      <c r="E49" s="108">
        <v>20</v>
      </c>
      <c r="F49" s="102"/>
      <c r="G49" s="57">
        <f t="shared" si="0"/>
        <v>0</v>
      </c>
    </row>
    <row r="50" spans="1:7" s="119" customFormat="1">
      <c r="A50" s="35"/>
      <c r="B50" s="12">
        <f>B45+0.01</f>
        <v>1.02</v>
      </c>
      <c r="C50" s="11" t="s">
        <v>56</v>
      </c>
      <c r="D50" s="8"/>
      <c r="E50" s="10"/>
      <c r="F50" s="8"/>
      <c r="G50" s="57"/>
    </row>
    <row r="51" spans="1:7" s="119" customFormat="1" ht="180">
      <c r="A51" s="35"/>
      <c r="B51" s="5"/>
      <c r="C51" s="13" t="s">
        <v>57</v>
      </c>
      <c r="D51" s="8" t="s">
        <v>53</v>
      </c>
      <c r="E51" s="10">
        <v>150</v>
      </c>
      <c r="F51" s="8"/>
      <c r="G51" s="57">
        <f t="shared" si="0"/>
        <v>0</v>
      </c>
    </row>
    <row r="52" spans="1:7" s="119" customFormat="1">
      <c r="A52" s="35"/>
      <c r="B52" s="12">
        <f>B50+0.01</f>
        <v>1.03</v>
      </c>
      <c r="C52" s="11" t="s">
        <v>58</v>
      </c>
      <c r="D52" s="8"/>
      <c r="E52" s="10"/>
      <c r="F52" s="8"/>
      <c r="G52" s="57"/>
    </row>
    <row r="53" spans="1:7" s="119" customFormat="1" ht="180">
      <c r="A53" s="35"/>
      <c r="B53" s="5"/>
      <c r="C53" s="13" t="s">
        <v>59</v>
      </c>
      <c r="D53" s="8" t="s">
        <v>53</v>
      </c>
      <c r="E53" s="10" t="s">
        <v>60</v>
      </c>
      <c r="F53" s="8"/>
      <c r="G53" s="57">
        <f t="shared" si="0"/>
        <v>0</v>
      </c>
    </row>
    <row r="54" spans="1:7" s="119" customFormat="1">
      <c r="A54" s="35"/>
      <c r="B54" s="12">
        <f>B52+0.01</f>
        <v>1.04</v>
      </c>
      <c r="C54" s="11" t="s">
        <v>61</v>
      </c>
      <c r="D54" s="8"/>
      <c r="E54" s="10"/>
      <c r="F54" s="8"/>
      <c r="G54" s="57"/>
    </row>
    <row r="55" spans="1:7" s="119" customFormat="1" ht="75">
      <c r="A55" s="35"/>
      <c r="B55" s="5"/>
      <c r="C55" s="14" t="s">
        <v>62</v>
      </c>
      <c r="D55" s="8" t="s">
        <v>53</v>
      </c>
      <c r="E55" s="10">
        <v>55</v>
      </c>
      <c r="F55" s="8"/>
      <c r="G55" s="57">
        <f t="shared" si="0"/>
        <v>0</v>
      </c>
    </row>
    <row r="56" spans="1:7" s="119" customFormat="1">
      <c r="A56" s="35"/>
      <c r="B56" s="12">
        <f>B54+0.01</f>
        <v>1.05</v>
      </c>
      <c r="C56" s="11" t="s">
        <v>63</v>
      </c>
      <c r="D56" s="8"/>
      <c r="E56" s="10"/>
      <c r="F56" s="8"/>
      <c r="G56" s="57"/>
    </row>
    <row r="57" spans="1:7" s="119" customFormat="1" ht="75">
      <c r="A57" s="35"/>
      <c r="B57" s="5"/>
      <c r="C57" s="14" t="s">
        <v>64</v>
      </c>
      <c r="D57" s="8" t="s">
        <v>53</v>
      </c>
      <c r="E57" s="108">
        <v>330</v>
      </c>
      <c r="F57" s="102"/>
      <c r="G57" s="57">
        <f t="shared" si="0"/>
        <v>0</v>
      </c>
    </row>
    <row r="58" spans="1:7" s="119" customFormat="1">
      <c r="A58" s="35"/>
      <c r="B58" s="12">
        <f>B56+0.01</f>
        <v>1.06</v>
      </c>
      <c r="C58" s="11" t="s">
        <v>65</v>
      </c>
      <c r="D58" s="8"/>
      <c r="E58" s="10"/>
      <c r="F58" s="8"/>
      <c r="G58" s="57"/>
    </row>
    <row r="59" spans="1:7" s="119" customFormat="1" ht="75">
      <c r="A59" s="35"/>
      <c r="B59" s="5"/>
      <c r="C59" s="14" t="s">
        <v>66</v>
      </c>
      <c r="D59" s="8" t="s">
        <v>53</v>
      </c>
      <c r="E59" s="10">
        <v>8</v>
      </c>
      <c r="F59" s="8"/>
      <c r="G59" s="57">
        <f t="shared" si="0"/>
        <v>0</v>
      </c>
    </row>
    <row r="60" spans="1:7" s="119" customFormat="1">
      <c r="A60" s="35"/>
      <c r="B60" s="12">
        <f>B58+0.01</f>
        <v>1.07</v>
      </c>
      <c r="C60" s="11" t="s">
        <v>67</v>
      </c>
      <c r="D60" s="8"/>
      <c r="E60" s="10"/>
      <c r="F60" s="8"/>
      <c r="G60" s="57">
        <f t="shared" si="0"/>
        <v>0</v>
      </c>
    </row>
    <row r="61" spans="1:7" s="119" customFormat="1" ht="75">
      <c r="A61" s="35"/>
      <c r="B61" s="5"/>
      <c r="C61" s="14" t="s">
        <v>68</v>
      </c>
      <c r="D61" s="8" t="s">
        <v>53</v>
      </c>
      <c r="E61" s="10" t="s">
        <v>60</v>
      </c>
      <c r="F61" s="8"/>
      <c r="G61" s="57">
        <f t="shared" si="0"/>
        <v>0</v>
      </c>
    </row>
    <row r="62" spans="1:7" s="119" customFormat="1">
      <c r="A62" s="35"/>
      <c r="B62" s="12">
        <f>B60+0.01</f>
        <v>1.08</v>
      </c>
      <c r="C62" s="11" t="s">
        <v>69</v>
      </c>
      <c r="D62" s="8"/>
      <c r="E62" s="10"/>
      <c r="F62" s="8"/>
      <c r="G62" s="57">
        <f t="shared" si="0"/>
        <v>0</v>
      </c>
    </row>
    <row r="63" spans="1:7" s="119" customFormat="1" ht="60">
      <c r="A63" s="35"/>
      <c r="B63" s="5"/>
      <c r="C63" s="15" t="s">
        <v>70</v>
      </c>
      <c r="D63" s="8" t="s">
        <v>53</v>
      </c>
      <c r="E63" s="10">
        <v>560</v>
      </c>
      <c r="F63" s="8"/>
      <c r="G63" s="57">
        <f t="shared" si="0"/>
        <v>0</v>
      </c>
    </row>
    <row r="64" spans="1:7" s="119" customFormat="1" ht="15.75" thickBot="1">
      <c r="A64" s="47">
        <v>1</v>
      </c>
      <c r="B64" s="265" t="s">
        <v>71</v>
      </c>
      <c r="C64" s="266"/>
      <c r="D64" s="36"/>
      <c r="E64" s="37"/>
      <c r="F64" s="36"/>
      <c r="G64" s="58">
        <f>SUM(G44:G63)</f>
        <v>0</v>
      </c>
    </row>
    <row r="65" spans="1:7" s="119" customFormat="1">
      <c r="A65" s="40">
        <f>A44+1</f>
        <v>2</v>
      </c>
      <c r="B65" s="254" t="s">
        <v>72</v>
      </c>
      <c r="C65" s="255"/>
      <c r="D65" s="41"/>
      <c r="E65" s="42"/>
      <c r="F65" s="41"/>
      <c r="G65" s="56">
        <f t="shared" si="0"/>
        <v>0</v>
      </c>
    </row>
    <row r="66" spans="1:7" s="119" customFormat="1" ht="195">
      <c r="A66" s="46"/>
      <c r="B66" s="12"/>
      <c r="C66" s="16" t="s">
        <v>73</v>
      </c>
      <c r="D66" s="7"/>
      <c r="E66" s="10"/>
      <c r="F66" s="8"/>
      <c r="G66" s="57">
        <f t="shared" si="0"/>
        <v>0</v>
      </c>
    </row>
    <row r="67" spans="1:7" s="119" customFormat="1" ht="30">
      <c r="A67" s="46"/>
      <c r="B67" s="12"/>
      <c r="C67" s="16" t="s">
        <v>74</v>
      </c>
      <c r="D67" s="7"/>
      <c r="E67" s="10"/>
      <c r="F67" s="8"/>
      <c r="G67" s="57">
        <f t="shared" si="0"/>
        <v>0</v>
      </c>
    </row>
    <row r="68" spans="1:7" s="119" customFormat="1" ht="30">
      <c r="A68" s="46"/>
      <c r="B68" s="12"/>
      <c r="C68" s="16" t="s">
        <v>75</v>
      </c>
      <c r="D68" s="7"/>
      <c r="E68" s="10"/>
      <c r="F68" s="8"/>
      <c r="G68" s="57">
        <f t="shared" si="0"/>
        <v>0</v>
      </c>
    </row>
    <row r="69" spans="1:7" s="119" customFormat="1" ht="30">
      <c r="A69" s="46"/>
      <c r="B69" s="12"/>
      <c r="C69" s="16" t="s">
        <v>76</v>
      </c>
      <c r="D69" s="7"/>
      <c r="E69" s="10"/>
      <c r="F69" s="8"/>
      <c r="G69" s="57">
        <f t="shared" si="0"/>
        <v>0</v>
      </c>
    </row>
    <row r="70" spans="1:7" s="119" customFormat="1" ht="30">
      <c r="A70" s="46"/>
      <c r="B70" s="12"/>
      <c r="C70" s="16" t="s">
        <v>77</v>
      </c>
      <c r="D70" s="7"/>
      <c r="E70" s="10"/>
      <c r="F70" s="8"/>
      <c r="G70" s="57">
        <f t="shared" si="0"/>
        <v>0</v>
      </c>
    </row>
    <row r="71" spans="1:7" s="119" customFormat="1" ht="30">
      <c r="A71" s="46"/>
      <c r="B71" s="12"/>
      <c r="C71" s="16" t="s">
        <v>78</v>
      </c>
      <c r="D71" s="7"/>
      <c r="E71" s="10"/>
      <c r="F71" s="8"/>
      <c r="G71" s="57">
        <f t="shared" si="0"/>
        <v>0</v>
      </c>
    </row>
    <row r="72" spans="1:7" s="119" customFormat="1">
      <c r="A72" s="46"/>
      <c r="B72" s="12"/>
      <c r="C72" s="16" t="s">
        <v>79</v>
      </c>
      <c r="D72" s="7"/>
      <c r="E72" s="10"/>
      <c r="F72" s="8"/>
      <c r="G72" s="57">
        <f t="shared" si="0"/>
        <v>0</v>
      </c>
    </row>
    <row r="73" spans="1:7" s="119" customFormat="1">
      <c r="A73" s="46"/>
      <c r="B73" s="12"/>
      <c r="C73" s="11"/>
      <c r="D73" s="7"/>
      <c r="E73" s="10"/>
      <c r="F73" s="8"/>
      <c r="G73" s="57">
        <f t="shared" ref="G73:G140" si="1">IF(E73="QRO",F73*0, F73*E73)</f>
        <v>0</v>
      </c>
    </row>
    <row r="74" spans="1:7" s="119" customFormat="1" ht="60">
      <c r="A74" s="46"/>
      <c r="B74" s="12">
        <f>A65+0.01</f>
        <v>2.0099999999999998</v>
      </c>
      <c r="C74" s="11" t="s">
        <v>80</v>
      </c>
      <c r="D74" s="8" t="s">
        <v>53</v>
      </c>
      <c r="E74" s="10">
        <v>45</v>
      </c>
      <c r="F74" s="8"/>
      <c r="G74" s="57">
        <f t="shared" si="1"/>
        <v>0</v>
      </c>
    </row>
    <row r="75" spans="1:7" s="119" customFormat="1">
      <c r="A75" s="46"/>
      <c r="B75" s="12"/>
      <c r="C75" s="11" t="s">
        <v>81</v>
      </c>
      <c r="D75" s="7"/>
      <c r="E75" s="10"/>
      <c r="F75" s="8"/>
      <c r="G75" s="57">
        <f t="shared" si="1"/>
        <v>0</v>
      </c>
    </row>
    <row r="76" spans="1:7" s="119" customFormat="1" ht="105">
      <c r="A76" s="46"/>
      <c r="B76" s="12"/>
      <c r="C76" s="16" t="s">
        <v>82</v>
      </c>
      <c r="D76" s="7"/>
      <c r="E76" s="10"/>
      <c r="F76" s="8"/>
      <c r="G76" s="57"/>
    </row>
    <row r="77" spans="1:7" s="119" customFormat="1" ht="45">
      <c r="A77" s="46"/>
      <c r="B77" s="12"/>
      <c r="C77" s="16" t="s">
        <v>83</v>
      </c>
      <c r="D77" s="7"/>
      <c r="E77" s="10"/>
      <c r="F77" s="8"/>
      <c r="G77" s="57">
        <f t="shared" si="1"/>
        <v>0</v>
      </c>
    </row>
    <row r="78" spans="1:7" s="119" customFormat="1" ht="45">
      <c r="A78" s="35"/>
      <c r="B78" s="5"/>
      <c r="C78" s="16" t="s">
        <v>84</v>
      </c>
      <c r="D78" s="7"/>
      <c r="E78" s="10"/>
      <c r="F78" s="8"/>
      <c r="G78" s="57">
        <f t="shared" si="1"/>
        <v>0</v>
      </c>
    </row>
    <row r="79" spans="1:7" s="119" customFormat="1">
      <c r="A79" s="35"/>
      <c r="B79" s="12"/>
      <c r="C79" s="11" t="s">
        <v>85</v>
      </c>
      <c r="D79" s="8"/>
      <c r="E79" s="10"/>
      <c r="F79" s="8"/>
      <c r="G79" s="57">
        <f t="shared" si="1"/>
        <v>0</v>
      </c>
    </row>
    <row r="80" spans="1:7" s="119" customFormat="1" ht="135">
      <c r="A80" s="35"/>
      <c r="B80" s="12"/>
      <c r="C80" s="16" t="s">
        <v>86</v>
      </c>
      <c r="D80" s="8"/>
      <c r="E80" s="10"/>
      <c r="F80" s="8"/>
      <c r="G80" s="57">
        <f t="shared" si="1"/>
        <v>0</v>
      </c>
    </row>
    <row r="81" spans="1:7" s="119" customFormat="1">
      <c r="A81" s="35"/>
      <c r="B81" s="12"/>
      <c r="C81" s="11" t="s">
        <v>87</v>
      </c>
      <c r="D81" s="8"/>
      <c r="E81" s="10"/>
      <c r="F81" s="8"/>
      <c r="G81" s="57">
        <f t="shared" si="1"/>
        <v>0</v>
      </c>
    </row>
    <row r="82" spans="1:7" s="119" customFormat="1" ht="120">
      <c r="A82" s="35"/>
      <c r="B82" s="12"/>
      <c r="C82" s="16" t="s">
        <v>88</v>
      </c>
      <c r="D82" s="8"/>
      <c r="E82" s="10"/>
      <c r="F82" s="8"/>
      <c r="G82" s="57">
        <f t="shared" si="1"/>
        <v>0</v>
      </c>
    </row>
    <row r="83" spans="1:7" s="119" customFormat="1">
      <c r="A83" s="35"/>
      <c r="B83" s="12"/>
      <c r="C83" s="11" t="s">
        <v>89</v>
      </c>
      <c r="D83" s="8"/>
      <c r="E83" s="10"/>
      <c r="F83" s="8"/>
      <c r="G83" s="57">
        <f t="shared" si="1"/>
        <v>0</v>
      </c>
    </row>
    <row r="84" spans="1:7" s="119" customFormat="1" ht="45">
      <c r="A84" s="35"/>
      <c r="B84" s="12"/>
      <c r="C84" s="16" t="s">
        <v>90</v>
      </c>
      <c r="D84" s="8"/>
      <c r="E84" s="10"/>
      <c r="F84" s="8"/>
      <c r="G84" s="57">
        <f t="shared" si="1"/>
        <v>0</v>
      </c>
    </row>
    <row r="85" spans="1:7" s="119" customFormat="1" ht="30">
      <c r="A85" s="35"/>
      <c r="B85" s="12"/>
      <c r="C85" s="16" t="s">
        <v>91</v>
      </c>
      <c r="D85" s="8"/>
      <c r="E85" s="10"/>
      <c r="F85" s="8"/>
      <c r="G85" s="57">
        <f t="shared" si="1"/>
        <v>0</v>
      </c>
    </row>
    <row r="86" spans="1:7" s="119" customFormat="1" ht="30">
      <c r="A86" s="35"/>
      <c r="B86" s="12"/>
      <c r="C86" s="16" t="s">
        <v>92</v>
      </c>
      <c r="D86" s="8"/>
      <c r="E86" s="10"/>
      <c r="F86" s="8"/>
      <c r="G86" s="57">
        <f t="shared" si="1"/>
        <v>0</v>
      </c>
    </row>
    <row r="87" spans="1:7" s="119" customFormat="1">
      <c r="A87" s="35"/>
      <c r="B87" s="12"/>
      <c r="C87" s="16" t="s">
        <v>93</v>
      </c>
      <c r="D87" s="8"/>
      <c r="E87" s="10"/>
      <c r="F87" s="8"/>
      <c r="G87" s="57">
        <f t="shared" si="1"/>
        <v>0</v>
      </c>
    </row>
    <row r="88" spans="1:7" s="119" customFormat="1" ht="45">
      <c r="A88" s="35"/>
      <c r="B88" s="12"/>
      <c r="C88" s="16" t="s">
        <v>94</v>
      </c>
      <c r="D88" s="8"/>
      <c r="E88" s="10"/>
      <c r="F88" s="8"/>
      <c r="G88" s="57">
        <f t="shared" si="1"/>
        <v>0</v>
      </c>
    </row>
    <row r="89" spans="1:7" s="119" customFormat="1" ht="180">
      <c r="A89" s="35"/>
      <c r="B89" s="12">
        <v>2.02</v>
      </c>
      <c r="C89" s="11" t="s">
        <v>341</v>
      </c>
      <c r="D89" s="8" t="s">
        <v>53</v>
      </c>
      <c r="E89" s="10">
        <v>285</v>
      </c>
      <c r="F89" s="8"/>
      <c r="G89" s="57">
        <f t="shared" si="1"/>
        <v>0</v>
      </c>
    </row>
    <row r="90" spans="1:7" s="119" customFormat="1" ht="185.45" customHeight="1">
      <c r="A90" s="35"/>
      <c r="B90" s="12"/>
      <c r="C90" s="11"/>
      <c r="D90" s="8"/>
      <c r="E90" s="10"/>
      <c r="F90" s="8"/>
      <c r="G90" s="57">
        <f t="shared" si="1"/>
        <v>0</v>
      </c>
    </row>
    <row r="91" spans="1:7" s="119" customFormat="1">
      <c r="A91" s="35"/>
      <c r="B91" s="12"/>
      <c r="C91" s="11" t="s">
        <v>81</v>
      </c>
      <c r="D91" s="8"/>
      <c r="E91" s="10"/>
      <c r="F91" s="8"/>
      <c r="G91" s="57">
        <f t="shared" si="1"/>
        <v>0</v>
      </c>
    </row>
    <row r="92" spans="1:7" s="119" customFormat="1" ht="60">
      <c r="A92" s="35"/>
      <c r="B92" s="12"/>
      <c r="C92" s="16" t="s">
        <v>342</v>
      </c>
      <c r="D92" s="8"/>
      <c r="E92" s="10"/>
      <c r="F92" s="8"/>
      <c r="G92" s="57"/>
    </row>
    <row r="93" spans="1:7" s="119" customFormat="1" ht="45">
      <c r="A93" s="35"/>
      <c r="B93" s="12"/>
      <c r="C93" s="16" t="s">
        <v>343</v>
      </c>
      <c r="D93" s="8"/>
      <c r="E93" s="10"/>
      <c r="F93" s="8"/>
      <c r="G93" s="57">
        <f t="shared" si="1"/>
        <v>0</v>
      </c>
    </row>
    <row r="94" spans="1:7" s="119" customFormat="1">
      <c r="A94" s="35"/>
      <c r="B94" s="12"/>
      <c r="C94" s="11" t="s">
        <v>85</v>
      </c>
      <c r="D94" s="8"/>
      <c r="E94" s="10"/>
      <c r="F94" s="8"/>
      <c r="G94" s="57"/>
    </row>
    <row r="95" spans="1:7" s="119" customFormat="1" ht="30">
      <c r="A95" s="35"/>
      <c r="B95" s="12"/>
      <c r="C95" s="16" t="s">
        <v>344</v>
      </c>
      <c r="D95" s="8"/>
      <c r="E95" s="10"/>
      <c r="F95" s="8"/>
      <c r="G95" s="57">
        <f t="shared" si="1"/>
        <v>0</v>
      </c>
    </row>
    <row r="96" spans="1:7" s="119" customFormat="1">
      <c r="A96" s="35"/>
      <c r="B96" s="12"/>
      <c r="C96" s="11" t="s">
        <v>87</v>
      </c>
      <c r="D96" s="8"/>
      <c r="E96" s="10"/>
      <c r="F96" s="8"/>
      <c r="G96" s="57">
        <f t="shared" si="1"/>
        <v>0</v>
      </c>
    </row>
    <row r="97" spans="1:7" s="119" customFormat="1">
      <c r="A97" s="35"/>
      <c r="B97" s="12"/>
      <c r="C97" s="16" t="s">
        <v>345</v>
      </c>
      <c r="D97" s="8"/>
      <c r="E97" s="10"/>
      <c r="F97" s="8"/>
      <c r="G97" s="57">
        <f t="shared" si="1"/>
        <v>0</v>
      </c>
    </row>
    <row r="98" spans="1:7" s="119" customFormat="1">
      <c r="A98" s="35"/>
      <c r="B98" s="12"/>
      <c r="C98" s="11" t="s">
        <v>89</v>
      </c>
      <c r="D98" s="8"/>
      <c r="E98" s="10"/>
      <c r="F98" s="8"/>
      <c r="G98" s="57"/>
    </row>
    <row r="99" spans="1:7" s="119" customFormat="1" ht="45">
      <c r="A99" s="35"/>
      <c r="B99" s="12"/>
      <c r="C99" s="16" t="s">
        <v>90</v>
      </c>
      <c r="D99" s="8"/>
      <c r="E99" s="10"/>
      <c r="F99" s="8"/>
      <c r="G99" s="57">
        <f t="shared" si="1"/>
        <v>0</v>
      </c>
    </row>
    <row r="100" spans="1:7" s="119" customFormat="1" ht="30">
      <c r="A100" s="35"/>
      <c r="B100" s="12"/>
      <c r="C100" s="16" t="s">
        <v>91</v>
      </c>
      <c r="D100" s="8"/>
      <c r="E100" s="10"/>
      <c r="F100" s="8"/>
      <c r="G100" s="57">
        <f t="shared" si="1"/>
        <v>0</v>
      </c>
    </row>
    <row r="101" spans="1:7" s="119" customFormat="1" ht="30">
      <c r="A101" s="35"/>
      <c r="B101" s="12"/>
      <c r="C101" s="16" t="s">
        <v>92</v>
      </c>
      <c r="D101" s="8"/>
      <c r="E101" s="10"/>
      <c r="F101" s="8"/>
      <c r="G101" s="57">
        <f t="shared" si="1"/>
        <v>0</v>
      </c>
    </row>
    <row r="102" spans="1:7" s="119" customFormat="1">
      <c r="A102" s="35"/>
      <c r="B102" s="12"/>
      <c r="C102" s="16" t="s">
        <v>93</v>
      </c>
      <c r="D102" s="8"/>
      <c r="E102" s="10"/>
      <c r="F102" s="8"/>
      <c r="G102" s="57">
        <f t="shared" si="1"/>
        <v>0</v>
      </c>
    </row>
    <row r="103" spans="1:7" s="119" customFormat="1" ht="45">
      <c r="A103" s="35"/>
      <c r="B103" s="12"/>
      <c r="C103" s="16" t="s">
        <v>94</v>
      </c>
      <c r="D103" s="8"/>
      <c r="E103" s="10"/>
      <c r="F103" s="8"/>
      <c r="G103" s="57">
        <f t="shared" si="1"/>
        <v>0</v>
      </c>
    </row>
    <row r="104" spans="1:7" s="119" customFormat="1" ht="75">
      <c r="A104" s="35"/>
      <c r="B104" s="12">
        <f>B89+0.01</f>
        <v>2.0299999999999998</v>
      </c>
      <c r="C104" s="11" t="s">
        <v>346</v>
      </c>
      <c r="D104" s="8" t="s">
        <v>53</v>
      </c>
      <c r="E104" s="10">
        <v>5</v>
      </c>
      <c r="F104" s="8"/>
      <c r="G104" s="57">
        <f t="shared" si="1"/>
        <v>0</v>
      </c>
    </row>
    <row r="105" spans="1:7" s="119" customFormat="1" ht="195">
      <c r="A105" s="35"/>
      <c r="B105" s="12">
        <f>B104+0.01</f>
        <v>2.0399999999999996</v>
      </c>
      <c r="C105" s="11" t="s">
        <v>95</v>
      </c>
      <c r="D105" s="8" t="s">
        <v>53</v>
      </c>
      <c r="E105" s="10">
        <v>10</v>
      </c>
      <c r="F105" s="8"/>
      <c r="G105" s="57">
        <f t="shared" si="1"/>
        <v>0</v>
      </c>
    </row>
    <row r="106" spans="1:7" s="119" customFormat="1">
      <c r="A106" s="35"/>
      <c r="B106" s="12"/>
      <c r="C106" s="11"/>
      <c r="D106" s="8"/>
      <c r="E106" s="10"/>
      <c r="F106" s="8"/>
      <c r="G106" s="57"/>
    </row>
    <row r="107" spans="1:7" s="119" customFormat="1" ht="195">
      <c r="A107" s="35"/>
      <c r="B107" s="12">
        <f>B105+0.01</f>
        <v>2.0499999999999994</v>
      </c>
      <c r="C107" s="113" t="s">
        <v>347</v>
      </c>
      <c r="D107" s="110" t="s">
        <v>53</v>
      </c>
      <c r="E107" s="111">
        <v>15</v>
      </c>
      <c r="F107" s="112"/>
      <c r="G107" s="57">
        <f t="shared" si="1"/>
        <v>0</v>
      </c>
    </row>
    <row r="108" spans="1:7" s="119" customFormat="1">
      <c r="A108" s="35"/>
      <c r="B108" s="12">
        <f>B107+0.01</f>
        <v>2.0599999999999992</v>
      </c>
      <c r="C108" s="113" t="s">
        <v>97</v>
      </c>
      <c r="D108" s="110" t="s">
        <v>98</v>
      </c>
      <c r="E108" s="111">
        <v>3</v>
      </c>
      <c r="F108" s="112"/>
      <c r="G108" s="57">
        <f t="shared" si="1"/>
        <v>0</v>
      </c>
    </row>
    <row r="109" spans="1:7" s="119" customFormat="1" ht="132.94999999999999" customHeight="1">
      <c r="A109" s="35"/>
      <c r="B109" s="12"/>
      <c r="C109" s="11"/>
      <c r="D109" s="8"/>
      <c r="E109" s="10"/>
      <c r="F109" s="8"/>
      <c r="G109" s="57">
        <f t="shared" si="1"/>
        <v>0</v>
      </c>
    </row>
    <row r="110" spans="1:7" s="119" customFormat="1">
      <c r="A110" s="35"/>
      <c r="B110" s="12">
        <f>B108+0.01</f>
        <v>2.069999999999999</v>
      </c>
      <c r="C110" s="11" t="s">
        <v>348</v>
      </c>
      <c r="D110" s="8"/>
      <c r="E110" s="10"/>
      <c r="F110" s="8"/>
      <c r="G110" s="57">
        <f t="shared" si="1"/>
        <v>0</v>
      </c>
    </row>
    <row r="111" spans="1:7" s="119" customFormat="1" ht="75">
      <c r="A111" s="35"/>
      <c r="B111" s="12"/>
      <c r="C111" s="16" t="s">
        <v>100</v>
      </c>
      <c r="D111" s="8" t="s">
        <v>101</v>
      </c>
      <c r="E111" s="10" t="s">
        <v>60</v>
      </c>
      <c r="F111" s="8"/>
      <c r="G111" s="57">
        <f t="shared" si="1"/>
        <v>0</v>
      </c>
    </row>
    <row r="112" spans="1:7" s="119" customFormat="1">
      <c r="A112" s="35"/>
      <c r="B112" s="12">
        <f>B110+0.01</f>
        <v>2.0799999999999987</v>
      </c>
      <c r="C112" s="11" t="s">
        <v>102</v>
      </c>
      <c r="D112" s="8"/>
      <c r="E112" s="10"/>
      <c r="F112" s="8"/>
      <c r="G112" s="57">
        <f t="shared" si="1"/>
        <v>0</v>
      </c>
    </row>
    <row r="113" spans="1:7" s="119" customFormat="1" ht="60">
      <c r="A113" s="35"/>
      <c r="B113" s="12"/>
      <c r="C113" s="16" t="s">
        <v>103</v>
      </c>
      <c r="D113" s="8" t="s">
        <v>101</v>
      </c>
      <c r="E113" s="10" t="s">
        <v>60</v>
      </c>
      <c r="F113" s="8"/>
      <c r="G113" s="57">
        <f t="shared" si="1"/>
        <v>0</v>
      </c>
    </row>
    <row r="114" spans="1:7" s="119" customFormat="1" ht="15.75" thickBot="1">
      <c r="A114" s="48">
        <v>2</v>
      </c>
      <c r="B114" s="263" t="s">
        <v>104</v>
      </c>
      <c r="C114" s="264"/>
      <c r="D114" s="36"/>
      <c r="E114" s="124"/>
      <c r="F114" s="36"/>
      <c r="G114" s="58">
        <f>SUM(G65:G113)</f>
        <v>0</v>
      </c>
    </row>
    <row r="115" spans="1:7" s="119" customFormat="1">
      <c r="A115" s="40">
        <f>A65+1</f>
        <v>3</v>
      </c>
      <c r="B115" s="254" t="s">
        <v>105</v>
      </c>
      <c r="C115" s="255"/>
      <c r="D115" s="41"/>
      <c r="E115" s="125"/>
      <c r="F115" s="41"/>
      <c r="G115" s="56"/>
    </row>
    <row r="116" spans="1:7" s="119" customFormat="1">
      <c r="A116" s="35"/>
      <c r="B116" s="12"/>
      <c r="C116" s="11"/>
      <c r="D116" s="8"/>
      <c r="E116" s="126"/>
      <c r="F116" s="8"/>
      <c r="G116" s="57">
        <f t="shared" si="1"/>
        <v>0</v>
      </c>
    </row>
    <row r="117" spans="1:7" s="119" customFormat="1">
      <c r="A117" s="35"/>
      <c r="B117" s="12">
        <f>A115+0.01</f>
        <v>3.01</v>
      </c>
      <c r="C117" s="11" t="s">
        <v>106</v>
      </c>
      <c r="D117" s="8"/>
      <c r="E117" s="126"/>
      <c r="F117" s="8"/>
      <c r="G117" s="57">
        <f t="shared" si="1"/>
        <v>0</v>
      </c>
    </row>
    <row r="118" spans="1:7" s="119" customFormat="1" ht="57.75">
      <c r="A118" s="35"/>
      <c r="B118" s="12"/>
      <c r="C118" s="16" t="s">
        <v>107</v>
      </c>
      <c r="D118" s="8" t="s">
        <v>53</v>
      </c>
      <c r="E118" s="10" t="s">
        <v>60</v>
      </c>
      <c r="F118" s="8"/>
      <c r="G118" s="57">
        <f t="shared" si="1"/>
        <v>0</v>
      </c>
    </row>
    <row r="119" spans="1:7" s="119" customFormat="1">
      <c r="A119" s="35"/>
      <c r="B119" s="12">
        <f>B117+0.01</f>
        <v>3.0199999999999996</v>
      </c>
      <c r="C119" s="11" t="s">
        <v>349</v>
      </c>
      <c r="D119" s="8"/>
      <c r="E119" s="126"/>
      <c r="F119" s="8"/>
      <c r="G119" s="57">
        <f t="shared" si="1"/>
        <v>0</v>
      </c>
    </row>
    <row r="120" spans="1:7" s="119" customFormat="1" ht="72">
      <c r="A120" s="35"/>
      <c r="B120" s="12"/>
      <c r="C120" s="16" t="s">
        <v>350</v>
      </c>
      <c r="D120" s="8" t="s">
        <v>53</v>
      </c>
      <c r="E120" s="10">
        <v>15</v>
      </c>
      <c r="F120" s="8"/>
      <c r="G120" s="57">
        <f t="shared" si="1"/>
        <v>0</v>
      </c>
    </row>
    <row r="121" spans="1:7" s="119" customFormat="1">
      <c r="A121" s="35"/>
      <c r="B121" s="12"/>
      <c r="C121" s="11" t="s">
        <v>89</v>
      </c>
      <c r="D121" s="8"/>
      <c r="E121" s="10"/>
      <c r="F121" s="8"/>
      <c r="G121" s="57">
        <f t="shared" si="1"/>
        <v>0</v>
      </c>
    </row>
    <row r="122" spans="1:7" s="119" customFormat="1" ht="30">
      <c r="A122" s="35"/>
      <c r="B122" s="12"/>
      <c r="C122" s="16" t="s">
        <v>132</v>
      </c>
      <c r="D122" s="8"/>
      <c r="E122" s="10"/>
      <c r="F122" s="8"/>
      <c r="G122" s="57">
        <f t="shared" si="1"/>
        <v>0</v>
      </c>
    </row>
    <row r="123" spans="1:7" s="119" customFormat="1" ht="45">
      <c r="A123" s="35"/>
      <c r="B123" s="12"/>
      <c r="C123" s="16" t="s">
        <v>111</v>
      </c>
      <c r="D123" s="8"/>
      <c r="E123" s="10"/>
      <c r="F123" s="8"/>
      <c r="G123" s="57">
        <f t="shared" si="1"/>
        <v>0</v>
      </c>
    </row>
    <row r="124" spans="1:7" s="119" customFormat="1" ht="30">
      <c r="A124" s="35"/>
      <c r="B124" s="12"/>
      <c r="C124" s="16" t="s">
        <v>112</v>
      </c>
      <c r="D124" s="8"/>
      <c r="E124" s="10"/>
      <c r="F124" s="8"/>
      <c r="G124" s="57">
        <f t="shared" si="1"/>
        <v>0</v>
      </c>
    </row>
    <row r="125" spans="1:7" s="119" customFormat="1">
      <c r="A125" s="35"/>
      <c r="B125" s="12" t="s">
        <v>351</v>
      </c>
      <c r="C125" s="11" t="s">
        <v>115</v>
      </c>
      <c r="D125" s="8"/>
      <c r="E125" s="10"/>
      <c r="F125" s="8"/>
      <c r="G125" s="57">
        <f t="shared" si="1"/>
        <v>0</v>
      </c>
    </row>
    <row r="126" spans="1:7" s="119" customFormat="1" ht="75">
      <c r="A126" s="35"/>
      <c r="B126" s="12"/>
      <c r="C126" s="16" t="s">
        <v>352</v>
      </c>
      <c r="D126" s="8" t="s">
        <v>53</v>
      </c>
      <c r="E126" s="10">
        <v>260</v>
      </c>
      <c r="F126" s="8"/>
      <c r="G126" s="57">
        <f t="shared" si="1"/>
        <v>0</v>
      </c>
    </row>
    <row r="127" spans="1:7" s="119" customFormat="1">
      <c r="A127" s="35"/>
      <c r="B127" s="12"/>
      <c r="C127" s="11" t="s">
        <v>89</v>
      </c>
      <c r="D127" s="8"/>
      <c r="E127" s="10"/>
      <c r="F127" s="8"/>
      <c r="G127" s="57"/>
    </row>
    <row r="128" spans="1:7" s="119" customFormat="1" ht="30">
      <c r="A128" s="35"/>
      <c r="B128" s="12"/>
      <c r="C128" s="16" t="s">
        <v>132</v>
      </c>
      <c r="D128" s="8"/>
      <c r="E128" s="10"/>
      <c r="F128" s="8"/>
      <c r="G128" s="57">
        <f t="shared" si="1"/>
        <v>0</v>
      </c>
    </row>
    <row r="129" spans="1:7" s="119" customFormat="1" ht="45">
      <c r="A129" s="35"/>
      <c r="B129" s="12"/>
      <c r="C129" s="16" t="s">
        <v>111</v>
      </c>
      <c r="D129" s="8"/>
      <c r="E129" s="10"/>
      <c r="F129" s="8"/>
      <c r="G129" s="57">
        <f t="shared" si="1"/>
        <v>0</v>
      </c>
    </row>
    <row r="130" spans="1:7" s="119" customFormat="1" ht="30">
      <c r="A130" s="35"/>
      <c r="B130" s="12"/>
      <c r="C130" s="16" t="s">
        <v>112</v>
      </c>
      <c r="D130" s="8"/>
      <c r="E130" s="10"/>
      <c r="F130" s="8"/>
      <c r="G130" s="57">
        <f t="shared" si="1"/>
        <v>0</v>
      </c>
    </row>
    <row r="131" spans="1:7" s="119" customFormat="1" ht="30">
      <c r="A131" s="35"/>
      <c r="B131" s="12">
        <f>B119+0.01</f>
        <v>3.0299999999999994</v>
      </c>
      <c r="C131" s="11" t="s">
        <v>117</v>
      </c>
      <c r="D131" s="8"/>
      <c r="E131" s="10"/>
      <c r="F131" s="8"/>
      <c r="G131" s="57">
        <f t="shared" si="1"/>
        <v>0</v>
      </c>
    </row>
    <row r="132" spans="1:7" s="119" customFormat="1" ht="72">
      <c r="A132" s="35"/>
      <c r="B132" s="12"/>
      <c r="C132" s="16" t="s">
        <v>353</v>
      </c>
      <c r="D132" s="8" t="s">
        <v>53</v>
      </c>
      <c r="E132" s="10">
        <v>120</v>
      </c>
      <c r="F132" s="8"/>
      <c r="G132" s="57">
        <f t="shared" si="1"/>
        <v>0</v>
      </c>
    </row>
    <row r="133" spans="1:7" s="119" customFormat="1" ht="30">
      <c r="A133" s="35"/>
      <c r="B133" s="12">
        <f>B131+0.01</f>
        <v>3.0399999999999991</v>
      </c>
      <c r="C133" s="11" t="s">
        <v>119</v>
      </c>
      <c r="D133" s="8"/>
      <c r="E133" s="10"/>
      <c r="F133" s="8"/>
      <c r="G133" s="57">
        <f t="shared" si="1"/>
        <v>0</v>
      </c>
    </row>
    <row r="134" spans="1:7" s="119" customFormat="1" ht="72">
      <c r="A134" s="35"/>
      <c r="B134" s="12"/>
      <c r="C134" s="16" t="s">
        <v>354</v>
      </c>
      <c r="D134" s="8" t="s">
        <v>53</v>
      </c>
      <c r="E134" s="10">
        <v>150</v>
      </c>
      <c r="F134" s="8"/>
      <c r="G134" s="57">
        <f t="shared" si="1"/>
        <v>0</v>
      </c>
    </row>
    <row r="135" spans="1:7" s="119" customFormat="1">
      <c r="A135" s="35"/>
      <c r="B135" s="12"/>
      <c r="C135" s="11" t="s">
        <v>89</v>
      </c>
      <c r="D135" s="8"/>
      <c r="E135" s="10"/>
      <c r="F135" s="8"/>
      <c r="G135" s="57">
        <f t="shared" si="1"/>
        <v>0</v>
      </c>
    </row>
    <row r="136" spans="1:7" s="119" customFormat="1" ht="30">
      <c r="A136" s="35"/>
      <c r="B136" s="12"/>
      <c r="C136" s="16" t="s">
        <v>355</v>
      </c>
      <c r="D136" s="8"/>
      <c r="E136" s="10"/>
      <c r="F136" s="8"/>
      <c r="G136" s="57">
        <f t="shared" si="1"/>
        <v>0</v>
      </c>
    </row>
    <row r="137" spans="1:7" s="119" customFormat="1" ht="45">
      <c r="A137" s="35"/>
      <c r="B137" s="12"/>
      <c r="C137" s="16" t="s">
        <v>122</v>
      </c>
      <c r="D137" s="8"/>
      <c r="E137" s="10"/>
      <c r="F137" s="8"/>
      <c r="G137" s="57">
        <f t="shared" si="1"/>
        <v>0</v>
      </c>
    </row>
    <row r="138" spans="1:7" s="119" customFormat="1" ht="30">
      <c r="A138" s="35"/>
      <c r="B138" s="12"/>
      <c r="C138" s="16" t="s">
        <v>112</v>
      </c>
      <c r="D138" s="8"/>
      <c r="E138" s="10"/>
      <c r="F138" s="8"/>
      <c r="G138" s="57">
        <f t="shared" si="1"/>
        <v>0</v>
      </c>
    </row>
    <row r="139" spans="1:7" s="119" customFormat="1" ht="30">
      <c r="A139" s="35"/>
      <c r="B139" s="12"/>
      <c r="C139" s="16" t="s">
        <v>439</v>
      </c>
      <c r="D139" s="8"/>
      <c r="E139" s="10"/>
      <c r="F139" s="8"/>
      <c r="G139" s="57"/>
    </row>
    <row r="140" spans="1:7" s="119" customFormat="1" ht="30">
      <c r="A140" s="35"/>
      <c r="B140" s="12">
        <f>B133+0.01</f>
        <v>3.0499999999999989</v>
      </c>
      <c r="C140" s="11" t="s">
        <v>123</v>
      </c>
      <c r="D140" s="8"/>
      <c r="E140" s="10"/>
      <c r="F140" s="8"/>
      <c r="G140" s="57">
        <f t="shared" si="1"/>
        <v>0</v>
      </c>
    </row>
    <row r="141" spans="1:7" s="119" customFormat="1" ht="117">
      <c r="A141" s="35"/>
      <c r="B141" s="12"/>
      <c r="C141" s="16" t="s">
        <v>124</v>
      </c>
      <c r="D141" s="8" t="s">
        <v>53</v>
      </c>
      <c r="E141" s="10">
        <v>60</v>
      </c>
      <c r="F141" s="8"/>
      <c r="G141" s="57">
        <f t="shared" ref="G141:G204" si="2">IF(E141="QRO",F141*0, F141*E141)</f>
        <v>0</v>
      </c>
    </row>
    <row r="142" spans="1:7" s="119" customFormat="1" ht="168.95" customHeight="1">
      <c r="A142" s="35"/>
      <c r="B142" s="12"/>
      <c r="C142" s="16"/>
      <c r="D142" s="8"/>
      <c r="E142" s="10"/>
      <c r="F142" s="8"/>
      <c r="G142" s="57">
        <f t="shared" si="2"/>
        <v>0</v>
      </c>
    </row>
    <row r="143" spans="1:7" s="119" customFormat="1">
      <c r="A143" s="35"/>
      <c r="B143" s="12">
        <f>B140+0.01</f>
        <v>3.0599999999999987</v>
      </c>
      <c r="C143" s="11" t="s">
        <v>126</v>
      </c>
      <c r="D143" s="8"/>
      <c r="E143" s="10"/>
      <c r="F143" s="8"/>
      <c r="G143" s="57">
        <f t="shared" si="2"/>
        <v>0</v>
      </c>
    </row>
    <row r="144" spans="1:7" s="119" customFormat="1" ht="135">
      <c r="A144" s="35"/>
      <c r="B144" s="12"/>
      <c r="C144" s="16" t="s">
        <v>127</v>
      </c>
      <c r="D144" s="8" t="s">
        <v>53</v>
      </c>
      <c r="E144" s="10">
        <v>25</v>
      </c>
      <c r="F144" s="8"/>
      <c r="G144" s="57">
        <f t="shared" si="2"/>
        <v>0</v>
      </c>
    </row>
    <row r="145" spans="1:7" s="119" customFormat="1">
      <c r="A145" s="35"/>
      <c r="B145" s="12">
        <f>B143+0.01</f>
        <v>3.0699999999999985</v>
      </c>
      <c r="C145" s="11" t="s">
        <v>128</v>
      </c>
      <c r="D145" s="8"/>
      <c r="E145" s="10"/>
      <c r="F145" s="8"/>
      <c r="G145" s="57">
        <f t="shared" si="2"/>
        <v>0</v>
      </c>
    </row>
    <row r="146" spans="1:7" s="119" customFormat="1" ht="60">
      <c r="A146" s="35"/>
      <c r="B146" s="12"/>
      <c r="C146" s="16" t="s">
        <v>129</v>
      </c>
      <c r="D146" s="8" t="s">
        <v>53</v>
      </c>
      <c r="E146" s="10">
        <v>145</v>
      </c>
      <c r="F146" s="8"/>
      <c r="G146" s="57">
        <f t="shared" si="2"/>
        <v>0</v>
      </c>
    </row>
    <row r="147" spans="1:7" s="119" customFormat="1">
      <c r="A147" s="35"/>
      <c r="B147" s="12">
        <f>B145+0.01</f>
        <v>3.0799999999999983</v>
      </c>
      <c r="C147" s="11" t="s">
        <v>356</v>
      </c>
      <c r="D147" s="8"/>
      <c r="E147" s="10"/>
      <c r="F147" s="8"/>
      <c r="G147" s="57">
        <f t="shared" si="2"/>
        <v>0</v>
      </c>
    </row>
    <row r="148" spans="1:7" s="119" customFormat="1" ht="30">
      <c r="A148" s="35"/>
      <c r="B148" s="12"/>
      <c r="C148" s="16" t="s">
        <v>131</v>
      </c>
      <c r="D148" s="8" t="s">
        <v>53</v>
      </c>
      <c r="E148" s="10">
        <v>50</v>
      </c>
      <c r="F148" s="8"/>
      <c r="G148" s="57">
        <f t="shared" si="2"/>
        <v>0</v>
      </c>
    </row>
    <row r="149" spans="1:7" s="119" customFormat="1">
      <c r="A149" s="35"/>
      <c r="B149" s="12"/>
      <c r="C149" s="11" t="s">
        <v>89</v>
      </c>
      <c r="D149" s="8"/>
      <c r="E149" s="10"/>
      <c r="F149" s="8"/>
      <c r="G149" s="57">
        <f t="shared" si="2"/>
        <v>0</v>
      </c>
    </row>
    <row r="150" spans="1:7" s="119" customFormat="1" ht="30">
      <c r="A150" s="35"/>
      <c r="B150" s="12"/>
      <c r="C150" s="16" t="s">
        <v>132</v>
      </c>
      <c r="D150" s="8"/>
      <c r="E150" s="10"/>
      <c r="F150" s="8"/>
      <c r="G150" s="57">
        <f t="shared" si="2"/>
        <v>0</v>
      </c>
    </row>
    <row r="151" spans="1:7" s="119" customFormat="1" ht="45">
      <c r="A151" s="35"/>
      <c r="B151" s="12"/>
      <c r="C151" s="16" t="s">
        <v>111</v>
      </c>
      <c r="D151" s="8"/>
      <c r="E151" s="10"/>
      <c r="F151" s="8"/>
      <c r="G151" s="57">
        <f t="shared" si="2"/>
        <v>0</v>
      </c>
    </row>
    <row r="152" spans="1:7" s="119" customFormat="1" ht="30">
      <c r="A152" s="35"/>
      <c r="B152" s="12"/>
      <c r="C152" s="16" t="s">
        <v>112</v>
      </c>
      <c r="D152" s="8"/>
      <c r="E152" s="10"/>
      <c r="F152" s="8"/>
      <c r="G152" s="57">
        <f t="shared" si="2"/>
        <v>0</v>
      </c>
    </row>
    <row r="153" spans="1:7" s="119" customFormat="1">
      <c r="A153" s="35"/>
      <c r="B153" s="12">
        <f>B147+0.01</f>
        <v>3.0899999999999981</v>
      </c>
      <c r="C153" s="11" t="s">
        <v>357</v>
      </c>
      <c r="D153" s="8"/>
      <c r="E153" s="10"/>
      <c r="F153" s="8"/>
      <c r="G153" s="57">
        <f t="shared" si="2"/>
        <v>0</v>
      </c>
    </row>
    <row r="154" spans="1:7" s="119" customFormat="1" ht="60">
      <c r="A154" s="35"/>
      <c r="B154" s="12"/>
      <c r="C154" s="16" t="s">
        <v>358</v>
      </c>
      <c r="D154" s="8" t="s">
        <v>53</v>
      </c>
      <c r="E154" s="10">
        <v>10</v>
      </c>
      <c r="F154" s="8"/>
      <c r="G154" s="57">
        <f t="shared" si="2"/>
        <v>0</v>
      </c>
    </row>
    <row r="155" spans="1:7" s="119" customFormat="1">
      <c r="A155" s="35"/>
      <c r="B155" s="12">
        <f>B153+0.01</f>
        <v>3.0999999999999979</v>
      </c>
      <c r="C155" s="11" t="s">
        <v>359</v>
      </c>
      <c r="D155" s="8"/>
      <c r="E155" s="10"/>
      <c r="F155" s="8"/>
      <c r="G155" s="57">
        <f t="shared" si="2"/>
        <v>0</v>
      </c>
    </row>
    <row r="156" spans="1:7" s="119" customFormat="1" ht="105">
      <c r="A156" s="35"/>
      <c r="B156" s="12"/>
      <c r="C156" s="16" t="s">
        <v>447</v>
      </c>
      <c r="D156" s="8" t="s">
        <v>360</v>
      </c>
      <c r="E156" s="10">
        <v>40</v>
      </c>
      <c r="F156" s="8"/>
      <c r="G156" s="57">
        <f t="shared" si="2"/>
        <v>0</v>
      </c>
    </row>
    <row r="157" spans="1:7" s="119" customFormat="1">
      <c r="A157" s="35"/>
      <c r="B157" s="12"/>
      <c r="C157" s="11" t="s">
        <v>89</v>
      </c>
      <c r="D157" s="8"/>
      <c r="E157" s="10"/>
      <c r="F157" s="8"/>
      <c r="G157" s="57">
        <f t="shared" si="2"/>
        <v>0</v>
      </c>
    </row>
    <row r="158" spans="1:7" s="119" customFormat="1" ht="30">
      <c r="A158" s="35"/>
      <c r="B158" s="12"/>
      <c r="C158" s="16" t="s">
        <v>132</v>
      </c>
      <c r="D158" s="8"/>
      <c r="E158" s="10"/>
      <c r="F158" s="8"/>
      <c r="G158" s="57">
        <f t="shared" si="2"/>
        <v>0</v>
      </c>
    </row>
    <row r="159" spans="1:7" s="119" customFormat="1" ht="45">
      <c r="A159" s="35"/>
      <c r="B159" s="12"/>
      <c r="C159" s="16" t="s">
        <v>111</v>
      </c>
      <c r="D159" s="8"/>
      <c r="E159" s="10"/>
      <c r="F159" s="8"/>
      <c r="G159" s="57">
        <f t="shared" si="2"/>
        <v>0</v>
      </c>
    </row>
    <row r="160" spans="1:7" s="119" customFormat="1" ht="30">
      <c r="A160" s="35"/>
      <c r="B160" s="12"/>
      <c r="C160" s="16" t="s">
        <v>112</v>
      </c>
      <c r="D160" s="8"/>
      <c r="E160" s="10"/>
      <c r="F160" s="8"/>
      <c r="G160" s="57">
        <f t="shared" si="2"/>
        <v>0</v>
      </c>
    </row>
    <row r="161" spans="1:7" s="119" customFormat="1" ht="147" customHeight="1">
      <c r="A161" s="35"/>
      <c r="B161" s="12"/>
      <c r="C161" s="16"/>
      <c r="D161" s="8"/>
      <c r="E161" s="10"/>
      <c r="F161" s="8"/>
      <c r="G161" s="57">
        <f t="shared" si="2"/>
        <v>0</v>
      </c>
    </row>
    <row r="162" spans="1:7" s="119" customFormat="1" ht="15.75" thickBot="1">
      <c r="A162" s="49">
        <v>3</v>
      </c>
      <c r="B162" s="263" t="s">
        <v>133</v>
      </c>
      <c r="C162" s="270"/>
      <c r="D162" s="264"/>
      <c r="E162" s="37"/>
      <c r="F162" s="36"/>
      <c r="G162" s="58">
        <f>SUM(G115:G161)</f>
        <v>0</v>
      </c>
    </row>
    <row r="163" spans="1:7" s="119" customFormat="1">
      <c r="A163" s="40">
        <f>A115+1</f>
        <v>4</v>
      </c>
      <c r="B163" s="254" t="s">
        <v>134</v>
      </c>
      <c r="C163" s="255"/>
      <c r="D163" s="41"/>
      <c r="E163" s="42"/>
      <c r="F163" s="41"/>
      <c r="G163" s="56"/>
    </row>
    <row r="164" spans="1:7" s="119" customFormat="1" ht="31.5">
      <c r="A164" s="35"/>
      <c r="B164" s="12">
        <f>A163+0.01</f>
        <v>4.01</v>
      </c>
      <c r="C164" s="17" t="s">
        <v>361</v>
      </c>
      <c r="D164" s="8"/>
      <c r="E164" s="10"/>
      <c r="F164" s="8"/>
      <c r="G164" s="57">
        <f t="shared" si="2"/>
        <v>0</v>
      </c>
    </row>
    <row r="165" spans="1:7" s="119" customFormat="1" ht="60">
      <c r="A165" s="35"/>
      <c r="B165" s="12"/>
      <c r="C165" s="16" t="s">
        <v>362</v>
      </c>
      <c r="D165" s="8" t="s">
        <v>53</v>
      </c>
      <c r="E165" s="10">
        <v>110</v>
      </c>
      <c r="F165" s="8"/>
      <c r="G165" s="57">
        <f t="shared" si="2"/>
        <v>0</v>
      </c>
    </row>
    <row r="166" spans="1:7" s="119" customFormat="1" ht="112.5" customHeight="1">
      <c r="A166" s="35"/>
      <c r="B166" s="12"/>
      <c r="C166" s="16"/>
      <c r="D166" s="8"/>
      <c r="E166" s="10"/>
      <c r="F166" s="8"/>
      <c r="G166" s="57"/>
    </row>
    <row r="167" spans="1:7" s="119" customFormat="1">
      <c r="A167" s="35"/>
      <c r="B167" s="12"/>
      <c r="C167" s="16"/>
      <c r="D167" s="8"/>
      <c r="E167" s="10"/>
      <c r="F167" s="8"/>
      <c r="G167" s="57"/>
    </row>
    <row r="168" spans="1:7" s="119" customFormat="1" ht="15.75">
      <c r="A168" s="35"/>
      <c r="B168" s="12">
        <f>B164+0.01</f>
        <v>4.0199999999999996</v>
      </c>
      <c r="C168" s="17" t="s">
        <v>363</v>
      </c>
      <c r="D168" s="8"/>
      <c r="E168" s="10"/>
      <c r="F168" s="8"/>
      <c r="G168" s="57"/>
    </row>
    <row r="169" spans="1:7" s="119" customFormat="1" ht="60">
      <c r="A169" s="35"/>
      <c r="B169" s="12"/>
      <c r="C169" s="16" t="s">
        <v>138</v>
      </c>
      <c r="D169" s="8" t="s">
        <v>53</v>
      </c>
      <c r="E169" s="10">
        <v>30</v>
      </c>
      <c r="F169" s="8"/>
      <c r="G169" s="57">
        <f t="shared" si="2"/>
        <v>0</v>
      </c>
    </row>
    <row r="170" spans="1:7" s="119" customFormat="1" ht="122.1" customHeight="1">
      <c r="A170" s="35"/>
      <c r="B170" s="12"/>
      <c r="C170" s="16"/>
      <c r="D170" s="8"/>
      <c r="E170" s="10"/>
      <c r="F170" s="8"/>
      <c r="G170" s="57"/>
    </row>
    <row r="171" spans="1:7" s="119" customFormat="1">
      <c r="A171" s="35"/>
      <c r="B171" s="12"/>
      <c r="C171" s="16"/>
      <c r="D171" s="8"/>
      <c r="E171" s="10"/>
      <c r="F171" s="8"/>
      <c r="G171" s="57"/>
    </row>
    <row r="172" spans="1:7" s="119" customFormat="1" ht="47.25">
      <c r="A172" s="35"/>
      <c r="B172" s="12">
        <f>B168+0.01</f>
        <v>4.0299999999999994</v>
      </c>
      <c r="C172" s="17" t="s">
        <v>364</v>
      </c>
      <c r="D172" s="8"/>
      <c r="E172" s="10"/>
      <c r="F172" s="8"/>
      <c r="G172" s="57"/>
    </row>
    <row r="173" spans="1:7" s="119" customFormat="1" ht="75">
      <c r="A173" s="35"/>
      <c r="B173" s="12"/>
      <c r="C173" s="16" t="s">
        <v>365</v>
      </c>
      <c r="D173" s="8" t="s">
        <v>53</v>
      </c>
      <c r="E173" s="10">
        <v>800</v>
      </c>
      <c r="F173" s="8"/>
      <c r="G173" s="57">
        <f t="shared" si="2"/>
        <v>0</v>
      </c>
    </row>
    <row r="174" spans="1:7" s="119" customFormat="1" ht="96.95" customHeight="1">
      <c r="A174" s="35"/>
      <c r="B174" s="12"/>
      <c r="C174" s="16"/>
      <c r="D174" s="8"/>
      <c r="E174" s="10"/>
      <c r="F174" s="8"/>
      <c r="G174" s="57"/>
    </row>
    <row r="175" spans="1:7" s="119" customFormat="1" ht="15.75" thickBot="1">
      <c r="A175" s="49">
        <v>4</v>
      </c>
      <c r="B175" s="265" t="s">
        <v>139</v>
      </c>
      <c r="C175" s="266"/>
      <c r="D175" s="36"/>
      <c r="E175" s="37"/>
      <c r="F175" s="36"/>
      <c r="G175" s="58">
        <f>SUM(G163:G174)</f>
        <v>0</v>
      </c>
    </row>
    <row r="176" spans="1:7" s="119" customFormat="1">
      <c r="A176" s="43">
        <f>A163+1</f>
        <v>5</v>
      </c>
      <c r="B176" s="254" t="s">
        <v>140</v>
      </c>
      <c r="C176" s="255"/>
      <c r="D176" s="44"/>
      <c r="E176" s="45"/>
      <c r="F176" s="44"/>
      <c r="G176" s="59"/>
    </row>
    <row r="177" spans="1:7" s="119" customFormat="1">
      <c r="A177" s="4"/>
      <c r="B177" s="12"/>
      <c r="C177" s="11"/>
      <c r="D177" s="8"/>
      <c r="E177" s="10"/>
      <c r="F177" s="8"/>
      <c r="G177" s="53">
        <f t="shared" si="2"/>
        <v>0</v>
      </c>
    </row>
    <row r="178" spans="1:7" s="119" customFormat="1">
      <c r="A178" s="4"/>
      <c r="B178" s="12">
        <f>A176+0.01</f>
        <v>5.01</v>
      </c>
      <c r="C178" s="11" t="s">
        <v>366</v>
      </c>
      <c r="D178" s="8"/>
      <c r="E178" s="10"/>
      <c r="F178" s="8"/>
      <c r="G178" s="53">
        <f t="shared" si="2"/>
        <v>0</v>
      </c>
    </row>
    <row r="179" spans="1:7" s="119" customFormat="1" ht="210">
      <c r="A179" s="4"/>
      <c r="B179" s="12"/>
      <c r="C179" s="11" t="s">
        <v>367</v>
      </c>
      <c r="D179" s="8" t="s">
        <v>53</v>
      </c>
      <c r="E179" s="10">
        <v>15</v>
      </c>
      <c r="F179" s="8"/>
      <c r="G179" s="53">
        <f t="shared" si="2"/>
        <v>0</v>
      </c>
    </row>
    <row r="180" spans="1:7" s="119" customFormat="1" ht="135">
      <c r="A180" s="4"/>
      <c r="B180" s="12"/>
      <c r="C180" s="16" t="s">
        <v>368</v>
      </c>
      <c r="D180" s="8"/>
      <c r="E180" s="10"/>
      <c r="F180" s="8"/>
      <c r="G180" s="53">
        <f t="shared" si="2"/>
        <v>0</v>
      </c>
    </row>
    <row r="181" spans="1:7" s="119" customFormat="1" ht="30">
      <c r="A181" s="4"/>
      <c r="B181" s="12"/>
      <c r="C181" s="16" t="s">
        <v>369</v>
      </c>
      <c r="D181" s="8"/>
      <c r="E181" s="10"/>
      <c r="F181" s="8"/>
      <c r="G181" s="53"/>
    </row>
    <row r="182" spans="1:7" s="119" customFormat="1" ht="30">
      <c r="A182" s="4"/>
      <c r="B182" s="12"/>
      <c r="C182" s="16" t="s">
        <v>370</v>
      </c>
      <c r="D182" s="8"/>
      <c r="E182" s="10"/>
      <c r="F182" s="8"/>
      <c r="G182" s="53"/>
    </row>
    <row r="183" spans="1:7" s="119" customFormat="1" ht="45">
      <c r="A183" s="4"/>
      <c r="B183" s="12"/>
      <c r="C183" s="16" t="s">
        <v>371</v>
      </c>
      <c r="D183" s="8"/>
      <c r="E183" s="10"/>
      <c r="F183" s="8"/>
      <c r="G183" s="53"/>
    </row>
    <row r="184" spans="1:7" s="119" customFormat="1">
      <c r="A184" s="4"/>
      <c r="B184" s="12">
        <f>B178+0.01</f>
        <v>5.0199999999999996</v>
      </c>
      <c r="C184" s="11" t="s">
        <v>372</v>
      </c>
      <c r="D184" s="8"/>
      <c r="E184" s="10"/>
      <c r="F184" s="8"/>
      <c r="G184" s="53"/>
    </row>
    <row r="185" spans="1:7" s="119" customFormat="1" ht="195">
      <c r="A185" s="4"/>
      <c r="B185" s="12"/>
      <c r="C185" s="16" t="s">
        <v>142</v>
      </c>
      <c r="D185" s="8" t="s">
        <v>53</v>
      </c>
      <c r="E185" s="10">
        <v>120</v>
      </c>
      <c r="F185" s="8"/>
      <c r="G185" s="53">
        <f t="shared" si="2"/>
        <v>0</v>
      </c>
    </row>
    <row r="186" spans="1:7" s="119" customFormat="1">
      <c r="A186" s="4"/>
      <c r="B186" s="12">
        <f>B184+0.01</f>
        <v>5.0299999999999994</v>
      </c>
      <c r="C186" s="11" t="s">
        <v>143</v>
      </c>
      <c r="D186" s="8"/>
      <c r="E186" s="10"/>
      <c r="F186" s="8"/>
      <c r="G186" s="53">
        <f t="shared" si="2"/>
        <v>0</v>
      </c>
    </row>
    <row r="187" spans="1:7" s="119" customFormat="1" ht="75">
      <c r="A187" s="4"/>
      <c r="B187" s="12"/>
      <c r="C187" s="16" t="s">
        <v>144</v>
      </c>
      <c r="D187" s="8" t="s">
        <v>53</v>
      </c>
      <c r="E187" s="10" t="s">
        <v>60</v>
      </c>
      <c r="F187" s="8"/>
      <c r="G187" s="53">
        <f t="shared" si="2"/>
        <v>0</v>
      </c>
    </row>
    <row r="188" spans="1:7" s="119" customFormat="1">
      <c r="A188" s="4"/>
      <c r="B188" s="12">
        <f>B186+0.01</f>
        <v>5.0399999999999991</v>
      </c>
      <c r="C188" s="11" t="s">
        <v>145</v>
      </c>
      <c r="D188" s="8"/>
      <c r="E188" s="10"/>
      <c r="F188" s="8"/>
      <c r="G188" s="53">
        <f t="shared" si="2"/>
        <v>0</v>
      </c>
    </row>
    <row r="189" spans="1:7" s="119" customFormat="1" ht="75">
      <c r="A189" s="4"/>
      <c r="B189" s="12"/>
      <c r="C189" s="16" t="s">
        <v>146</v>
      </c>
      <c r="D189" s="8" t="s">
        <v>147</v>
      </c>
      <c r="E189" s="10">
        <v>50</v>
      </c>
      <c r="F189" s="8"/>
      <c r="G189" s="53">
        <f t="shared" si="2"/>
        <v>0</v>
      </c>
    </row>
    <row r="190" spans="1:7" s="119" customFormat="1">
      <c r="A190" s="4"/>
      <c r="B190" s="12">
        <f>B188+0.01</f>
        <v>5.0499999999999989</v>
      </c>
      <c r="C190" s="11" t="s">
        <v>148</v>
      </c>
      <c r="D190" s="8"/>
      <c r="E190" s="126"/>
      <c r="F190" s="8"/>
      <c r="G190" s="53">
        <f t="shared" si="2"/>
        <v>0</v>
      </c>
    </row>
    <row r="191" spans="1:7" s="119" customFormat="1" ht="105">
      <c r="A191" s="4"/>
      <c r="B191" s="12"/>
      <c r="C191" s="16" t="s">
        <v>149</v>
      </c>
      <c r="D191" s="8" t="s">
        <v>101</v>
      </c>
      <c r="E191" s="10" t="s">
        <v>60</v>
      </c>
      <c r="F191" s="8"/>
      <c r="G191" s="53">
        <f t="shared" si="2"/>
        <v>0</v>
      </c>
    </row>
    <row r="192" spans="1:7" s="119" customFormat="1">
      <c r="A192" s="4"/>
      <c r="B192" s="12">
        <f>B190+0.01</f>
        <v>5.0599999999999987</v>
      </c>
      <c r="C192" s="11" t="s">
        <v>150</v>
      </c>
      <c r="D192" s="8"/>
      <c r="E192" s="10"/>
      <c r="F192" s="8"/>
      <c r="G192" s="53">
        <f t="shared" si="2"/>
        <v>0</v>
      </c>
    </row>
    <row r="193" spans="1:7" s="119" customFormat="1" ht="60">
      <c r="A193" s="4"/>
      <c r="B193" s="12"/>
      <c r="C193" s="16" t="s">
        <v>151</v>
      </c>
      <c r="D193" s="8" t="s">
        <v>98</v>
      </c>
      <c r="E193" s="10">
        <v>45</v>
      </c>
      <c r="F193" s="8"/>
      <c r="G193" s="53">
        <f t="shared" si="2"/>
        <v>0</v>
      </c>
    </row>
    <row r="194" spans="1:7" s="119" customFormat="1" ht="15.75" thickBot="1">
      <c r="A194" s="60">
        <v>5</v>
      </c>
      <c r="B194" s="291" t="s">
        <v>152</v>
      </c>
      <c r="C194" s="292"/>
      <c r="D194" s="293"/>
      <c r="E194" s="61"/>
      <c r="F194" s="127"/>
      <c r="G194" s="62">
        <f>SUM(G176:G193)</f>
        <v>0</v>
      </c>
    </row>
    <row r="195" spans="1:7" s="119" customFormat="1">
      <c r="A195" s="40">
        <f>A176+1</f>
        <v>6</v>
      </c>
      <c r="B195" s="254" t="s">
        <v>153</v>
      </c>
      <c r="C195" s="255"/>
      <c r="D195" s="41"/>
      <c r="E195" s="42"/>
      <c r="F195" s="41"/>
      <c r="G195" s="56"/>
    </row>
    <row r="196" spans="1:7" s="119" customFormat="1">
      <c r="A196" s="35"/>
      <c r="B196" s="12"/>
      <c r="C196" s="11"/>
      <c r="D196" s="8"/>
      <c r="E196" s="10"/>
      <c r="F196" s="8"/>
      <c r="G196" s="57">
        <f t="shared" si="2"/>
        <v>0</v>
      </c>
    </row>
    <row r="197" spans="1:7" s="119" customFormat="1">
      <c r="A197" s="35"/>
      <c r="B197" s="12">
        <f>A195+0.01</f>
        <v>6.01</v>
      </c>
      <c r="C197" s="11" t="s">
        <v>154</v>
      </c>
      <c r="D197" s="8"/>
      <c r="E197" s="10"/>
      <c r="F197" s="8"/>
      <c r="G197" s="57">
        <f t="shared" si="2"/>
        <v>0</v>
      </c>
    </row>
    <row r="198" spans="1:7" s="119" customFormat="1" ht="409.5">
      <c r="A198" s="35"/>
      <c r="B198" s="12"/>
      <c r="C198" s="9" t="s">
        <v>155</v>
      </c>
      <c r="D198" s="8" t="s">
        <v>156</v>
      </c>
      <c r="E198" s="10">
        <v>15</v>
      </c>
      <c r="F198" s="8"/>
      <c r="G198" s="57">
        <f>IF(E198="QRO",F198*0, F198*E198)</f>
        <v>0</v>
      </c>
    </row>
    <row r="199" spans="1:7" s="119" customFormat="1" ht="129.94999999999999" customHeight="1">
      <c r="A199" s="35"/>
      <c r="B199" s="12"/>
      <c r="C199" s="9"/>
      <c r="D199" s="8"/>
      <c r="E199" s="10"/>
      <c r="F199" s="8"/>
      <c r="G199" s="57">
        <f t="shared" si="2"/>
        <v>0</v>
      </c>
    </row>
    <row r="200" spans="1:7" s="119" customFormat="1">
      <c r="A200" s="35"/>
      <c r="B200" s="12">
        <f>B197+0.01</f>
        <v>6.02</v>
      </c>
      <c r="C200" s="11" t="s">
        <v>157</v>
      </c>
      <c r="D200" s="8"/>
      <c r="E200" s="10"/>
      <c r="F200" s="8"/>
      <c r="G200" s="57">
        <f t="shared" si="2"/>
        <v>0</v>
      </c>
    </row>
    <row r="201" spans="1:7" s="119" customFormat="1" ht="409.5">
      <c r="A201" s="35"/>
      <c r="B201" s="12"/>
      <c r="C201" s="9" t="s">
        <v>158</v>
      </c>
      <c r="D201" s="8" t="s">
        <v>156</v>
      </c>
      <c r="E201" s="108">
        <v>12</v>
      </c>
      <c r="F201" s="8"/>
      <c r="G201" s="57">
        <f t="shared" si="2"/>
        <v>0</v>
      </c>
    </row>
    <row r="202" spans="1:7" s="119" customFormat="1" ht="150" customHeight="1">
      <c r="A202" s="35"/>
      <c r="B202" s="12"/>
      <c r="C202" s="9"/>
      <c r="D202" s="8"/>
      <c r="E202" s="10"/>
      <c r="F202" s="8"/>
      <c r="G202" s="57">
        <f t="shared" si="2"/>
        <v>0</v>
      </c>
    </row>
    <row r="203" spans="1:7" s="119" customFormat="1">
      <c r="A203" s="35"/>
      <c r="B203" s="12">
        <v>6.03</v>
      </c>
      <c r="C203" s="11" t="s">
        <v>162</v>
      </c>
      <c r="D203" s="8"/>
      <c r="E203" s="10"/>
      <c r="F203" s="8"/>
      <c r="G203" s="57">
        <f t="shared" si="2"/>
        <v>0</v>
      </c>
    </row>
    <row r="204" spans="1:7" s="119" customFormat="1">
      <c r="A204" s="35"/>
      <c r="B204" s="12"/>
      <c r="C204" s="16" t="s">
        <v>163</v>
      </c>
      <c r="D204" s="8" t="s">
        <v>98</v>
      </c>
      <c r="E204" s="10">
        <v>53</v>
      </c>
      <c r="F204" s="8"/>
      <c r="G204" s="57">
        <f t="shared" si="2"/>
        <v>0</v>
      </c>
    </row>
    <row r="205" spans="1:7" s="119" customFormat="1" ht="45">
      <c r="A205" s="35"/>
      <c r="B205" s="12"/>
      <c r="C205" s="11" t="s">
        <v>291</v>
      </c>
      <c r="D205" s="8"/>
      <c r="E205" s="10"/>
      <c r="F205" s="8"/>
      <c r="G205" s="57"/>
    </row>
    <row r="206" spans="1:7" s="119" customFormat="1" ht="15.75">
      <c r="A206" s="35"/>
      <c r="B206" s="12"/>
      <c r="C206" s="16" t="s">
        <v>164</v>
      </c>
      <c r="D206" s="8"/>
      <c r="E206" s="10"/>
      <c r="F206" s="8"/>
      <c r="G206" s="57">
        <f t="shared" ref="G206:G270" si="3">IF(E206="QRO",F206*0, F206*E206)</f>
        <v>0</v>
      </c>
    </row>
    <row r="207" spans="1:7" s="119" customFormat="1">
      <c r="A207" s="35"/>
      <c r="B207" s="12"/>
      <c r="C207" s="16" t="s">
        <v>165</v>
      </c>
      <c r="D207" s="8"/>
      <c r="E207" s="10"/>
      <c r="F207" s="8"/>
      <c r="G207" s="57">
        <f t="shared" si="3"/>
        <v>0</v>
      </c>
    </row>
    <row r="208" spans="1:7" s="119" customFormat="1" ht="15.75">
      <c r="A208" s="35"/>
      <c r="B208" s="12"/>
      <c r="C208" s="16" t="s">
        <v>166</v>
      </c>
      <c r="D208" s="8"/>
      <c r="E208" s="10"/>
      <c r="F208" s="8"/>
      <c r="G208" s="57">
        <f t="shared" si="3"/>
        <v>0</v>
      </c>
    </row>
    <row r="209" spans="1:7" s="119" customFormat="1" ht="30">
      <c r="A209" s="35"/>
      <c r="B209" s="12"/>
      <c r="C209" s="16" t="s">
        <v>167</v>
      </c>
      <c r="D209" s="8"/>
      <c r="E209" s="10"/>
      <c r="F209" s="8"/>
      <c r="G209" s="57">
        <f t="shared" si="3"/>
        <v>0</v>
      </c>
    </row>
    <row r="210" spans="1:7" s="119" customFormat="1" ht="123.6" customHeight="1">
      <c r="A210" s="35"/>
      <c r="B210" s="12"/>
      <c r="C210" s="9"/>
      <c r="D210" s="8"/>
      <c r="E210" s="10"/>
      <c r="F210" s="8"/>
      <c r="G210" s="57">
        <f t="shared" si="3"/>
        <v>0</v>
      </c>
    </row>
    <row r="211" spans="1:7" s="119" customFormat="1">
      <c r="A211" s="35"/>
      <c r="B211" s="12"/>
      <c r="C211" s="9"/>
      <c r="D211" s="8"/>
      <c r="E211" s="10"/>
      <c r="F211" s="8"/>
      <c r="G211" s="57">
        <f t="shared" si="3"/>
        <v>0</v>
      </c>
    </row>
    <row r="212" spans="1:7" s="119" customFormat="1">
      <c r="A212" s="35"/>
      <c r="B212" s="18">
        <f>B203+0.01</f>
        <v>6.04</v>
      </c>
      <c r="C212" s="19" t="s">
        <v>168</v>
      </c>
      <c r="D212" s="20"/>
      <c r="E212" s="10"/>
      <c r="F212" s="8"/>
      <c r="G212" s="57">
        <f t="shared" si="3"/>
        <v>0</v>
      </c>
    </row>
    <row r="213" spans="1:7" s="119" customFormat="1" ht="150">
      <c r="A213" s="35"/>
      <c r="B213" s="18"/>
      <c r="C213" s="9" t="s">
        <v>169</v>
      </c>
      <c r="D213" s="20" t="s">
        <v>98</v>
      </c>
      <c r="E213" s="10">
        <v>20</v>
      </c>
      <c r="F213" s="8"/>
      <c r="G213" s="57">
        <f t="shared" si="3"/>
        <v>0</v>
      </c>
    </row>
    <row r="214" spans="1:7" s="119" customFormat="1" ht="105.6" customHeight="1">
      <c r="A214" s="35"/>
      <c r="B214" s="18"/>
      <c r="C214" s="21"/>
      <c r="D214" s="20"/>
      <c r="E214" s="10"/>
      <c r="F214" s="8"/>
      <c r="G214" s="57">
        <f t="shared" si="3"/>
        <v>0</v>
      </c>
    </row>
    <row r="215" spans="1:7" s="119" customFormat="1">
      <c r="A215" s="35"/>
      <c r="B215" s="12"/>
      <c r="C215" s="9"/>
      <c r="D215" s="8"/>
      <c r="E215" s="10"/>
      <c r="F215" s="8"/>
      <c r="G215" s="57">
        <f t="shared" si="3"/>
        <v>0</v>
      </c>
    </row>
    <row r="216" spans="1:7" s="119" customFormat="1">
      <c r="A216" s="35"/>
      <c r="B216" s="12">
        <f>B212+0.01</f>
        <v>6.05</v>
      </c>
      <c r="C216" s="6" t="s">
        <v>172</v>
      </c>
      <c r="D216" s="8"/>
      <c r="E216" s="10"/>
      <c r="F216" s="8"/>
      <c r="G216" s="57">
        <f t="shared" si="3"/>
        <v>0</v>
      </c>
    </row>
    <row r="217" spans="1:7" s="119" customFormat="1" ht="75">
      <c r="A217" s="35"/>
      <c r="B217" s="12"/>
      <c r="C217" s="16" t="s">
        <v>173</v>
      </c>
      <c r="D217" s="8" t="s">
        <v>156</v>
      </c>
      <c r="E217" s="10">
        <v>230</v>
      </c>
      <c r="F217" s="8"/>
      <c r="G217" s="57">
        <f t="shared" si="3"/>
        <v>0</v>
      </c>
    </row>
    <row r="218" spans="1:7" s="119" customFormat="1">
      <c r="A218" s="35"/>
      <c r="B218" s="12">
        <f>B216+0.01</f>
        <v>6.06</v>
      </c>
      <c r="C218" s="6" t="s">
        <v>176</v>
      </c>
      <c r="D218" s="8"/>
      <c r="E218" s="10"/>
      <c r="F218" s="8"/>
      <c r="G218" s="57">
        <f t="shared" si="3"/>
        <v>0</v>
      </c>
    </row>
    <row r="219" spans="1:7" s="119" customFormat="1" ht="180">
      <c r="A219" s="35"/>
      <c r="B219" s="12"/>
      <c r="C219" s="16" t="s">
        <v>373</v>
      </c>
      <c r="D219" s="8" t="s">
        <v>98</v>
      </c>
      <c r="E219" s="10">
        <v>1</v>
      </c>
      <c r="F219" s="8"/>
      <c r="G219" s="57">
        <f t="shared" si="3"/>
        <v>0</v>
      </c>
    </row>
    <row r="220" spans="1:7" s="119" customFormat="1">
      <c r="A220" s="35"/>
      <c r="B220" s="12">
        <f>B218+0.01</f>
        <v>6.0699999999999994</v>
      </c>
      <c r="C220" s="6" t="s">
        <v>374</v>
      </c>
      <c r="D220" s="8"/>
      <c r="E220" s="10"/>
      <c r="F220" s="8"/>
      <c r="G220" s="57">
        <f t="shared" si="3"/>
        <v>0</v>
      </c>
    </row>
    <row r="221" spans="1:7" s="119" customFormat="1" ht="165">
      <c r="A221" s="35"/>
      <c r="B221" s="12"/>
      <c r="C221" s="16" t="s">
        <v>375</v>
      </c>
      <c r="D221" s="8" t="s">
        <v>98</v>
      </c>
      <c r="E221" s="10">
        <v>1</v>
      </c>
      <c r="F221" s="8"/>
      <c r="G221" s="57">
        <f t="shared" si="3"/>
        <v>0</v>
      </c>
    </row>
    <row r="222" spans="1:7" s="119" customFormat="1">
      <c r="A222" s="35"/>
      <c r="B222" s="12">
        <f>B220+0.01</f>
        <v>6.0799999999999992</v>
      </c>
      <c r="C222" s="6" t="s">
        <v>376</v>
      </c>
      <c r="D222" s="8"/>
      <c r="E222" s="10"/>
      <c r="F222" s="8"/>
      <c r="G222" s="57">
        <f t="shared" si="3"/>
        <v>0</v>
      </c>
    </row>
    <row r="223" spans="1:7" s="119" customFormat="1" ht="90">
      <c r="A223" s="35"/>
      <c r="B223" s="12"/>
      <c r="C223" s="16" t="s">
        <v>377</v>
      </c>
      <c r="D223" s="8" t="s">
        <v>156</v>
      </c>
      <c r="E223" s="10">
        <v>35</v>
      </c>
      <c r="F223" s="8"/>
      <c r="G223" s="57">
        <f t="shared" si="3"/>
        <v>0</v>
      </c>
    </row>
    <row r="224" spans="1:7" s="119" customFormat="1">
      <c r="A224" s="35"/>
      <c r="B224" s="12">
        <f>B222+0.01</f>
        <v>6.089999999999999</v>
      </c>
      <c r="C224" s="11" t="s">
        <v>174</v>
      </c>
      <c r="D224" s="8"/>
      <c r="E224" s="10"/>
      <c r="F224" s="8"/>
      <c r="G224" s="57">
        <f t="shared" si="3"/>
        <v>0</v>
      </c>
    </row>
    <row r="225" spans="1:7" s="119" customFormat="1" ht="165">
      <c r="A225" s="35"/>
      <c r="B225" s="12"/>
      <c r="C225" s="16" t="s">
        <v>276</v>
      </c>
      <c r="D225" s="8" t="s">
        <v>156</v>
      </c>
      <c r="E225" s="10">
        <v>320</v>
      </c>
      <c r="F225" s="8"/>
      <c r="G225" s="57">
        <f t="shared" si="3"/>
        <v>0</v>
      </c>
    </row>
    <row r="226" spans="1:7" s="119" customFormat="1">
      <c r="A226" s="35"/>
      <c r="B226" s="12">
        <f>B224+0.01</f>
        <v>6.0999999999999988</v>
      </c>
      <c r="C226" s="6" t="s">
        <v>378</v>
      </c>
      <c r="D226" s="8"/>
      <c r="E226" s="10"/>
      <c r="F226" s="8"/>
      <c r="G226" s="57"/>
    </row>
    <row r="227" spans="1:7" s="119" customFormat="1" ht="75">
      <c r="A227" s="35"/>
      <c r="B227" s="12"/>
      <c r="C227" s="16" t="s">
        <v>379</v>
      </c>
      <c r="D227" s="8" t="s">
        <v>156</v>
      </c>
      <c r="E227" s="10">
        <v>40</v>
      </c>
      <c r="F227" s="8"/>
      <c r="G227" s="57">
        <f t="shared" si="3"/>
        <v>0</v>
      </c>
    </row>
    <row r="228" spans="1:7" s="119" customFormat="1">
      <c r="A228" s="35"/>
      <c r="B228" s="12">
        <f>B226+0.01</f>
        <v>6.1099999999999985</v>
      </c>
      <c r="C228" s="6" t="s">
        <v>380</v>
      </c>
      <c r="D228" s="8"/>
      <c r="E228" s="10"/>
      <c r="F228" s="8"/>
      <c r="G228" s="57"/>
    </row>
    <row r="229" spans="1:7" s="119" customFormat="1" ht="60">
      <c r="A229" s="35"/>
      <c r="B229" s="12"/>
      <c r="C229" s="9" t="s">
        <v>448</v>
      </c>
      <c r="D229" s="8" t="s">
        <v>98</v>
      </c>
      <c r="E229" s="10" t="s">
        <v>60</v>
      </c>
      <c r="F229" s="8"/>
      <c r="G229" s="57">
        <f t="shared" si="3"/>
        <v>0</v>
      </c>
    </row>
    <row r="230" spans="1:7" s="119" customFormat="1" ht="15.75" thickBot="1">
      <c r="A230" s="49">
        <v>6</v>
      </c>
      <c r="B230" s="265" t="s">
        <v>178</v>
      </c>
      <c r="C230" s="266"/>
      <c r="D230" s="36"/>
      <c r="E230" s="37"/>
      <c r="F230" s="36"/>
      <c r="G230" s="58">
        <f>SUM(G195:G229)</f>
        <v>0</v>
      </c>
    </row>
    <row r="231" spans="1:7" s="119" customFormat="1">
      <c r="A231" s="40">
        <f>A195+1</f>
        <v>7</v>
      </c>
      <c r="B231" s="254" t="s">
        <v>179</v>
      </c>
      <c r="C231" s="294"/>
      <c r="D231" s="41"/>
      <c r="E231" s="42"/>
      <c r="F231" s="41"/>
      <c r="G231" s="56"/>
    </row>
    <row r="232" spans="1:7" s="119" customFormat="1">
      <c r="A232" s="35"/>
      <c r="B232" s="12"/>
      <c r="C232" s="11"/>
      <c r="D232" s="8"/>
      <c r="E232" s="10"/>
      <c r="F232" s="8"/>
      <c r="G232" s="57"/>
    </row>
    <row r="233" spans="1:7" s="119" customFormat="1">
      <c r="A233" s="35"/>
      <c r="B233" s="12">
        <f>A231+0.01</f>
        <v>7.01</v>
      </c>
      <c r="C233" s="11" t="s">
        <v>180</v>
      </c>
      <c r="D233" s="8"/>
      <c r="E233" s="10"/>
      <c r="F233" s="8"/>
      <c r="G233" s="57"/>
    </row>
    <row r="234" spans="1:7" s="119" customFormat="1" ht="45">
      <c r="A234" s="35"/>
      <c r="B234" s="12"/>
      <c r="C234" s="16" t="s">
        <v>181</v>
      </c>
      <c r="D234" s="8" t="s">
        <v>53</v>
      </c>
      <c r="E234" s="10">
        <v>40</v>
      </c>
      <c r="F234" s="8"/>
      <c r="G234" s="57">
        <f t="shared" si="3"/>
        <v>0</v>
      </c>
    </row>
    <row r="235" spans="1:7" s="119" customFormat="1" ht="45">
      <c r="A235" s="35"/>
      <c r="B235" s="12"/>
      <c r="C235" s="16" t="s">
        <v>182</v>
      </c>
      <c r="D235" s="8" t="s">
        <v>53</v>
      </c>
      <c r="E235" s="10">
        <v>110</v>
      </c>
      <c r="F235" s="8"/>
      <c r="G235" s="57">
        <f t="shared" si="3"/>
        <v>0</v>
      </c>
    </row>
    <row r="236" spans="1:7" s="119" customFormat="1" ht="60">
      <c r="A236" s="35"/>
      <c r="B236" s="12"/>
      <c r="C236" s="16" t="s">
        <v>183</v>
      </c>
      <c r="D236" s="8"/>
      <c r="E236" s="10"/>
      <c r="F236" s="8"/>
      <c r="G236" s="57"/>
    </row>
    <row r="237" spans="1:7" s="119" customFormat="1">
      <c r="A237" s="35"/>
      <c r="B237" s="12">
        <f>B233+0.01</f>
        <v>7.02</v>
      </c>
      <c r="C237" s="19" t="s">
        <v>184</v>
      </c>
      <c r="D237" s="8"/>
      <c r="E237" s="10"/>
      <c r="F237" s="8"/>
      <c r="G237" s="57">
        <f t="shared" si="3"/>
        <v>0</v>
      </c>
    </row>
    <row r="238" spans="1:7" s="119" customFormat="1" ht="120">
      <c r="A238" s="35"/>
      <c r="B238" s="12"/>
      <c r="C238" s="16" t="s">
        <v>185</v>
      </c>
      <c r="D238" s="8" t="s">
        <v>53</v>
      </c>
      <c r="E238" s="10">
        <v>650</v>
      </c>
      <c r="F238" s="8"/>
      <c r="G238" s="57">
        <f t="shared" si="3"/>
        <v>0</v>
      </c>
    </row>
    <row r="239" spans="1:7" s="119" customFormat="1">
      <c r="A239" s="35"/>
      <c r="B239" s="12">
        <f>B237+0.01</f>
        <v>7.0299999999999994</v>
      </c>
      <c r="C239" s="11" t="s">
        <v>186</v>
      </c>
      <c r="D239" s="8"/>
      <c r="E239" s="10"/>
      <c r="F239" s="8"/>
      <c r="G239" s="57">
        <f t="shared" si="3"/>
        <v>0</v>
      </c>
    </row>
    <row r="240" spans="1:7" s="119" customFormat="1" ht="60">
      <c r="A240" s="35"/>
      <c r="B240" s="12"/>
      <c r="C240" s="16" t="s">
        <v>187</v>
      </c>
      <c r="D240" s="8" t="s">
        <v>53</v>
      </c>
      <c r="E240" s="10">
        <v>60</v>
      </c>
      <c r="F240" s="8"/>
      <c r="G240" s="57">
        <f t="shared" si="3"/>
        <v>0</v>
      </c>
    </row>
    <row r="241" spans="1:7" s="119" customFormat="1">
      <c r="A241" s="35"/>
      <c r="B241" s="12">
        <f>B239+0.01</f>
        <v>7.0399999999999991</v>
      </c>
      <c r="C241" s="11" t="s">
        <v>188</v>
      </c>
      <c r="D241" s="8"/>
      <c r="E241" s="10"/>
      <c r="F241" s="8"/>
      <c r="G241" s="57">
        <f t="shared" si="3"/>
        <v>0</v>
      </c>
    </row>
    <row r="242" spans="1:7" s="119" customFormat="1" ht="45">
      <c r="A242" s="35"/>
      <c r="B242" s="12"/>
      <c r="C242" s="16" t="s">
        <v>189</v>
      </c>
      <c r="D242" s="8" t="s">
        <v>190</v>
      </c>
      <c r="E242" s="10">
        <v>30</v>
      </c>
      <c r="F242" s="8"/>
      <c r="G242" s="57">
        <f t="shared" si="3"/>
        <v>0</v>
      </c>
    </row>
    <row r="243" spans="1:7" s="119" customFormat="1">
      <c r="A243" s="35"/>
      <c r="B243" s="12">
        <f>B239+0.01</f>
        <v>7.0399999999999991</v>
      </c>
      <c r="C243" s="11" t="s">
        <v>191</v>
      </c>
      <c r="D243" s="8"/>
      <c r="E243" s="10"/>
      <c r="F243" s="8"/>
      <c r="G243" s="57">
        <f t="shared" si="3"/>
        <v>0</v>
      </c>
    </row>
    <row r="244" spans="1:7" s="119" customFormat="1" ht="375">
      <c r="A244" s="35"/>
      <c r="B244" s="12"/>
      <c r="C244" s="16" t="s">
        <v>192</v>
      </c>
      <c r="D244" s="8" t="s">
        <v>53</v>
      </c>
      <c r="E244" s="10">
        <v>520</v>
      </c>
      <c r="F244" s="8"/>
      <c r="G244" s="57">
        <f t="shared" si="3"/>
        <v>0</v>
      </c>
    </row>
    <row r="245" spans="1:7" s="119" customFormat="1">
      <c r="A245" s="35"/>
      <c r="B245" s="12">
        <f>B243+0.01</f>
        <v>7.0499999999999989</v>
      </c>
      <c r="C245" s="11" t="s">
        <v>195</v>
      </c>
      <c r="D245" s="8"/>
      <c r="E245" s="10"/>
      <c r="F245" s="8"/>
      <c r="G245" s="57">
        <f t="shared" si="3"/>
        <v>0</v>
      </c>
    </row>
    <row r="246" spans="1:7" s="119" customFormat="1" ht="60">
      <c r="A246" s="35"/>
      <c r="B246" s="12"/>
      <c r="C246" s="16" t="s">
        <v>197</v>
      </c>
      <c r="D246" s="8" t="s">
        <v>101</v>
      </c>
      <c r="E246" s="10">
        <v>60</v>
      </c>
      <c r="F246" s="8"/>
      <c r="G246" s="57">
        <f t="shared" si="3"/>
        <v>0</v>
      </c>
    </row>
    <row r="247" spans="1:7" s="119" customFormat="1" ht="30">
      <c r="A247" s="35"/>
      <c r="B247" s="12">
        <f>B245+0.01</f>
        <v>7.0599999999999987</v>
      </c>
      <c r="C247" s="11" t="s">
        <v>200</v>
      </c>
      <c r="D247" s="8"/>
      <c r="E247" s="10"/>
      <c r="F247" s="8"/>
      <c r="G247" s="57">
        <f t="shared" si="3"/>
        <v>0</v>
      </c>
    </row>
    <row r="248" spans="1:7" s="119" customFormat="1" ht="45">
      <c r="A248" s="35"/>
      <c r="B248" s="12"/>
      <c r="C248" s="16" t="s">
        <v>201</v>
      </c>
      <c r="D248" s="8" t="s">
        <v>101</v>
      </c>
      <c r="E248" s="10">
        <v>40</v>
      </c>
      <c r="F248" s="8"/>
      <c r="G248" s="57">
        <f t="shared" si="3"/>
        <v>0</v>
      </c>
    </row>
    <row r="249" spans="1:7" s="119" customFormat="1">
      <c r="A249" s="35"/>
      <c r="B249" s="12">
        <f>B247+0.01</f>
        <v>7.0699999999999985</v>
      </c>
      <c r="C249" s="11" t="s">
        <v>381</v>
      </c>
      <c r="D249" s="8"/>
      <c r="E249" s="10"/>
      <c r="F249" s="8"/>
      <c r="G249" s="57">
        <f t="shared" si="3"/>
        <v>0</v>
      </c>
    </row>
    <row r="250" spans="1:7" s="119" customFormat="1" ht="45">
      <c r="A250" s="35"/>
      <c r="B250" s="12"/>
      <c r="C250" s="16" t="s">
        <v>382</v>
      </c>
      <c r="D250" s="8" t="s">
        <v>53</v>
      </c>
      <c r="E250" s="10">
        <v>15</v>
      </c>
      <c r="F250" s="8"/>
      <c r="G250" s="57">
        <f t="shared" si="3"/>
        <v>0</v>
      </c>
    </row>
    <row r="251" spans="1:7" s="119" customFormat="1">
      <c r="A251" s="35"/>
      <c r="B251" s="12">
        <f>B249+0.01</f>
        <v>7.0799999999999983</v>
      </c>
      <c r="C251" s="11" t="s">
        <v>202</v>
      </c>
      <c r="D251" s="8"/>
      <c r="E251" s="10"/>
      <c r="F251" s="8"/>
      <c r="G251" s="57">
        <f t="shared" si="3"/>
        <v>0</v>
      </c>
    </row>
    <row r="252" spans="1:7" s="119" customFormat="1" ht="45">
      <c r="A252" s="35"/>
      <c r="B252" s="12"/>
      <c r="C252" s="16" t="s">
        <v>203</v>
      </c>
      <c r="D252" s="8" t="s">
        <v>101</v>
      </c>
      <c r="E252" s="10">
        <v>110</v>
      </c>
      <c r="F252" s="8"/>
      <c r="G252" s="57">
        <f t="shared" si="3"/>
        <v>0</v>
      </c>
    </row>
    <row r="253" spans="1:7" s="119" customFormat="1">
      <c r="A253" s="35"/>
      <c r="B253" s="12">
        <f>B251+0.01</f>
        <v>7.0899999999999981</v>
      </c>
      <c r="C253" s="11" t="s">
        <v>204</v>
      </c>
      <c r="D253" s="8"/>
      <c r="E253" s="10"/>
      <c r="F253" s="8"/>
      <c r="G253" s="57">
        <f t="shared" si="3"/>
        <v>0</v>
      </c>
    </row>
    <row r="254" spans="1:7" s="119" customFormat="1" ht="45">
      <c r="A254" s="35"/>
      <c r="B254" s="12"/>
      <c r="C254" s="16" t="s">
        <v>205</v>
      </c>
      <c r="D254" s="8" t="s">
        <v>101</v>
      </c>
      <c r="E254" s="10">
        <v>600</v>
      </c>
      <c r="F254" s="8"/>
      <c r="G254" s="57">
        <f t="shared" si="3"/>
        <v>0</v>
      </c>
    </row>
    <row r="255" spans="1:7" s="119" customFormat="1">
      <c r="A255" s="35"/>
      <c r="B255" s="12">
        <f>B253+0.01</f>
        <v>7.0999999999999979</v>
      </c>
      <c r="C255" s="11" t="s">
        <v>206</v>
      </c>
      <c r="D255" s="8"/>
      <c r="E255" s="10"/>
      <c r="F255" s="8"/>
      <c r="G255" s="57">
        <f t="shared" si="3"/>
        <v>0</v>
      </c>
    </row>
    <row r="256" spans="1:7" s="119" customFormat="1">
      <c r="A256" s="35"/>
      <c r="B256" s="12"/>
      <c r="C256" s="16" t="s">
        <v>207</v>
      </c>
      <c r="D256" s="8" t="s">
        <v>53</v>
      </c>
      <c r="E256" s="10">
        <v>1800</v>
      </c>
      <c r="F256" s="8"/>
      <c r="G256" s="57">
        <f t="shared" si="3"/>
        <v>0</v>
      </c>
    </row>
    <row r="257" spans="1:7" s="119" customFormat="1">
      <c r="A257" s="35"/>
      <c r="B257" s="12">
        <f>B255+0.01</f>
        <v>7.1099999999999977</v>
      </c>
      <c r="C257" s="11" t="s">
        <v>208</v>
      </c>
      <c r="D257" s="8"/>
      <c r="E257" s="10"/>
      <c r="F257" s="8"/>
      <c r="G257" s="57">
        <f t="shared" si="3"/>
        <v>0</v>
      </c>
    </row>
    <row r="258" spans="1:7" s="119" customFormat="1" ht="60">
      <c r="A258" s="35"/>
      <c r="B258" s="12"/>
      <c r="C258" s="16" t="s">
        <v>440</v>
      </c>
      <c r="D258" s="8" t="s">
        <v>98</v>
      </c>
      <c r="E258" s="10">
        <v>8</v>
      </c>
      <c r="F258" s="8"/>
      <c r="G258" s="57">
        <f t="shared" si="3"/>
        <v>0</v>
      </c>
    </row>
    <row r="259" spans="1:7" s="119" customFormat="1">
      <c r="A259" s="35"/>
      <c r="B259" s="12">
        <f>B257+0.01</f>
        <v>7.1199999999999974</v>
      </c>
      <c r="C259" s="11" t="s">
        <v>209</v>
      </c>
      <c r="D259" s="8"/>
      <c r="E259" s="10"/>
      <c r="F259" s="8"/>
      <c r="G259" s="57">
        <f t="shared" si="3"/>
        <v>0</v>
      </c>
    </row>
    <row r="260" spans="1:7" s="119" customFormat="1" ht="45">
      <c r="A260" s="35"/>
      <c r="B260" s="12"/>
      <c r="C260" s="16" t="s">
        <v>210</v>
      </c>
      <c r="D260" s="8" t="s">
        <v>101</v>
      </c>
      <c r="E260" s="10">
        <v>35</v>
      </c>
      <c r="F260" s="8"/>
      <c r="G260" s="57">
        <f t="shared" si="3"/>
        <v>0</v>
      </c>
    </row>
    <row r="261" spans="1:7" s="119" customFormat="1">
      <c r="A261" s="35"/>
      <c r="B261" s="12">
        <f>B259+0.01</f>
        <v>7.1299999999999972</v>
      </c>
      <c r="C261" s="11" t="s">
        <v>211</v>
      </c>
      <c r="D261" s="8"/>
      <c r="E261" s="10"/>
      <c r="F261" s="8"/>
      <c r="G261" s="57">
        <f t="shared" si="3"/>
        <v>0</v>
      </c>
    </row>
    <row r="262" spans="1:7" s="119" customFormat="1" ht="30">
      <c r="A262" s="35"/>
      <c r="B262" s="12"/>
      <c r="C262" s="16" t="s">
        <v>212</v>
      </c>
      <c r="D262" s="8" t="s">
        <v>53</v>
      </c>
      <c r="E262" s="10">
        <v>7</v>
      </c>
      <c r="F262" s="8"/>
      <c r="G262" s="57">
        <f t="shared" si="3"/>
        <v>0</v>
      </c>
    </row>
    <row r="263" spans="1:7" s="119" customFormat="1">
      <c r="A263" s="35"/>
      <c r="B263" s="12">
        <f>B261+0.01</f>
        <v>7.139999999999997</v>
      </c>
      <c r="C263" s="11" t="s">
        <v>213</v>
      </c>
      <c r="D263" s="8"/>
      <c r="E263" s="10"/>
      <c r="F263" s="8"/>
      <c r="G263" s="57">
        <f t="shared" si="3"/>
        <v>0</v>
      </c>
    </row>
    <row r="264" spans="1:7" s="119" customFormat="1" ht="30">
      <c r="A264" s="35"/>
      <c r="B264" s="12"/>
      <c r="C264" s="16" t="s">
        <v>214</v>
      </c>
      <c r="D264" s="8" t="s">
        <v>98</v>
      </c>
      <c r="E264" s="10">
        <v>18</v>
      </c>
      <c r="F264" s="8"/>
      <c r="G264" s="57">
        <f t="shared" si="3"/>
        <v>0</v>
      </c>
    </row>
    <row r="265" spans="1:7" s="119" customFormat="1">
      <c r="A265" s="35"/>
      <c r="B265" s="12"/>
      <c r="C265" s="23" t="s">
        <v>215</v>
      </c>
      <c r="D265" s="8" t="s">
        <v>98</v>
      </c>
      <c r="E265" s="10">
        <v>7</v>
      </c>
      <c r="F265" s="8"/>
      <c r="G265" s="57">
        <f t="shared" si="3"/>
        <v>0</v>
      </c>
    </row>
    <row r="266" spans="1:7" s="119" customFormat="1">
      <c r="A266" s="35"/>
      <c r="B266" s="12">
        <f>B263+0.01</f>
        <v>7.1499999999999968</v>
      </c>
      <c r="C266" s="11" t="s">
        <v>216</v>
      </c>
      <c r="D266" s="8"/>
      <c r="E266" s="10"/>
      <c r="F266" s="8"/>
      <c r="G266" s="57">
        <f t="shared" si="3"/>
        <v>0</v>
      </c>
    </row>
    <row r="267" spans="1:7" s="119" customFormat="1" ht="60">
      <c r="A267" s="35"/>
      <c r="B267" s="12"/>
      <c r="C267" s="16" t="s">
        <v>217</v>
      </c>
      <c r="D267" s="8" t="s">
        <v>98</v>
      </c>
      <c r="E267" s="10">
        <v>50</v>
      </c>
      <c r="F267" s="8"/>
      <c r="G267" s="57">
        <f t="shared" si="3"/>
        <v>0</v>
      </c>
    </row>
    <row r="268" spans="1:7" s="119" customFormat="1" ht="45">
      <c r="A268" s="35"/>
      <c r="B268" s="12">
        <f>B266+0.01</f>
        <v>7.1599999999999966</v>
      </c>
      <c r="C268" s="11" t="s">
        <v>218</v>
      </c>
      <c r="D268" s="8"/>
      <c r="E268" s="10"/>
      <c r="F268" s="8"/>
      <c r="G268" s="57">
        <f t="shared" si="3"/>
        <v>0</v>
      </c>
    </row>
    <row r="269" spans="1:7" s="119" customFormat="1" ht="30">
      <c r="A269" s="35"/>
      <c r="B269" s="12"/>
      <c r="C269" s="16" t="s">
        <v>219</v>
      </c>
      <c r="D269" s="8" t="s">
        <v>98</v>
      </c>
      <c r="E269" s="10">
        <v>1</v>
      </c>
      <c r="F269" s="128"/>
      <c r="G269" s="57">
        <f t="shared" si="3"/>
        <v>0</v>
      </c>
    </row>
    <row r="270" spans="1:7" s="119" customFormat="1" ht="30">
      <c r="A270" s="35"/>
      <c r="B270" s="12"/>
      <c r="C270" s="16" t="s">
        <v>220</v>
      </c>
      <c r="D270" s="8" t="s">
        <v>221</v>
      </c>
      <c r="E270" s="10">
        <v>1</v>
      </c>
      <c r="F270" s="128"/>
      <c r="G270" s="57">
        <f t="shared" si="3"/>
        <v>0</v>
      </c>
    </row>
    <row r="271" spans="1:7" s="119" customFormat="1" ht="30">
      <c r="A271" s="35"/>
      <c r="B271" s="12"/>
      <c r="C271" s="16" t="s">
        <v>222</v>
      </c>
      <c r="D271" s="8" t="s">
        <v>221</v>
      </c>
      <c r="E271" s="10">
        <v>1</v>
      </c>
      <c r="F271" s="128"/>
      <c r="G271" s="57">
        <f t="shared" ref="G271:G337" si="4">IF(E271="QRO",F271*0, F271*E271)</f>
        <v>0</v>
      </c>
    </row>
    <row r="272" spans="1:7" s="119" customFormat="1">
      <c r="A272" s="35"/>
      <c r="B272" s="12"/>
      <c r="C272" s="16" t="s">
        <v>223</v>
      </c>
      <c r="D272" s="8" t="s">
        <v>221</v>
      </c>
      <c r="E272" s="10">
        <v>2</v>
      </c>
      <c r="F272" s="128"/>
      <c r="G272" s="57">
        <f t="shared" si="4"/>
        <v>0</v>
      </c>
    </row>
    <row r="273" spans="1:7" s="119" customFormat="1" ht="60">
      <c r="A273" s="35"/>
      <c r="B273" s="12"/>
      <c r="C273" s="16" t="s">
        <v>460</v>
      </c>
      <c r="D273" s="8"/>
      <c r="E273" s="10"/>
      <c r="F273" s="128"/>
      <c r="G273" s="57"/>
    </row>
    <row r="274" spans="1:7" s="119" customFormat="1" ht="249.95" customHeight="1">
      <c r="A274" s="35"/>
      <c r="B274" s="12"/>
      <c r="C274" s="16"/>
      <c r="D274" s="8"/>
      <c r="E274" s="10"/>
      <c r="F274" s="128"/>
      <c r="G274" s="57"/>
    </row>
    <row r="275" spans="1:7" s="119" customFormat="1" ht="45">
      <c r="A275" s="35"/>
      <c r="B275" s="12"/>
      <c r="C275" s="16" t="s">
        <v>461</v>
      </c>
      <c r="D275" s="8"/>
      <c r="E275" s="10"/>
      <c r="F275" s="128"/>
      <c r="G275" s="57"/>
    </row>
    <row r="276" spans="1:7" s="119" customFormat="1" ht="249.95" customHeight="1">
      <c r="A276" s="35"/>
      <c r="B276" s="12"/>
      <c r="C276" s="16"/>
      <c r="D276" s="8"/>
      <c r="E276" s="10"/>
      <c r="F276" s="128"/>
      <c r="G276" s="57"/>
    </row>
    <row r="277" spans="1:7" s="119" customFormat="1" ht="90">
      <c r="A277" s="35"/>
      <c r="B277" s="12"/>
      <c r="C277" s="16" t="s">
        <v>462</v>
      </c>
      <c r="D277" s="8"/>
      <c r="E277" s="10"/>
      <c r="F277" s="128"/>
      <c r="G277" s="57"/>
    </row>
    <row r="278" spans="1:7" s="119" customFormat="1" ht="249.95" customHeight="1">
      <c r="A278" s="35"/>
      <c r="B278" s="12"/>
      <c r="C278" s="16"/>
      <c r="D278" s="8"/>
      <c r="E278" s="10"/>
      <c r="F278" s="128"/>
      <c r="G278" s="57"/>
    </row>
    <row r="279" spans="1:7" s="119" customFormat="1" ht="30">
      <c r="A279" s="35"/>
      <c r="B279" s="12"/>
      <c r="C279" s="16" t="s">
        <v>463</v>
      </c>
      <c r="D279" s="8"/>
      <c r="E279" s="10"/>
      <c r="F279" s="128"/>
      <c r="G279" s="57"/>
    </row>
    <row r="280" spans="1:7" s="119" customFormat="1" ht="249.95" customHeight="1">
      <c r="A280" s="35"/>
      <c r="B280" s="12"/>
      <c r="C280" s="16"/>
      <c r="D280" s="8"/>
      <c r="E280" s="10"/>
      <c r="F280" s="128"/>
      <c r="G280" s="57"/>
    </row>
    <row r="281" spans="1:7" s="119" customFormat="1" ht="90">
      <c r="A281" s="35"/>
      <c r="B281" s="12"/>
      <c r="C281" s="16" t="s">
        <v>464</v>
      </c>
      <c r="D281" s="8"/>
      <c r="E281" s="10"/>
      <c r="F281" s="128"/>
      <c r="G281" s="57"/>
    </row>
    <row r="282" spans="1:7" s="119" customFormat="1" ht="177.6" customHeight="1">
      <c r="A282" s="35"/>
      <c r="B282" s="12"/>
      <c r="C282" s="16"/>
      <c r="D282" s="8"/>
      <c r="E282" s="10"/>
      <c r="F282" s="128"/>
      <c r="G282" s="57"/>
    </row>
    <row r="283" spans="1:7" s="119" customFormat="1">
      <c r="A283" s="35"/>
      <c r="B283" s="12"/>
      <c r="C283" s="16" t="s">
        <v>224</v>
      </c>
      <c r="D283" s="8" t="s">
        <v>101</v>
      </c>
      <c r="E283" s="10">
        <v>50</v>
      </c>
      <c r="F283" s="128"/>
      <c r="G283" s="57">
        <f t="shared" si="4"/>
        <v>0</v>
      </c>
    </row>
    <row r="284" spans="1:7" s="119" customFormat="1">
      <c r="A284" s="35"/>
      <c r="B284" s="12">
        <f>B268+0.01</f>
        <v>7.1699999999999964</v>
      </c>
      <c r="C284" s="11" t="s">
        <v>383</v>
      </c>
      <c r="D284" s="8"/>
      <c r="E284" s="10"/>
      <c r="F284" s="8"/>
      <c r="G284" s="57">
        <f t="shared" si="4"/>
        <v>0</v>
      </c>
    </row>
    <row r="285" spans="1:7" s="119" customFormat="1" ht="45">
      <c r="A285" s="35"/>
      <c r="B285" s="12" t="s">
        <v>226</v>
      </c>
      <c r="C285" s="16" t="s">
        <v>227</v>
      </c>
      <c r="D285" s="8" t="s">
        <v>98</v>
      </c>
      <c r="E285" s="10">
        <v>1</v>
      </c>
      <c r="F285" s="8"/>
      <c r="G285" s="57">
        <f t="shared" si="4"/>
        <v>0</v>
      </c>
    </row>
    <row r="286" spans="1:7" s="119" customFormat="1" ht="99.95" customHeight="1">
      <c r="A286" s="35"/>
      <c r="B286" s="12"/>
      <c r="C286" s="16"/>
      <c r="D286" s="8"/>
      <c r="E286" s="10"/>
      <c r="F286" s="8"/>
      <c r="G286" s="57">
        <f t="shared" si="4"/>
        <v>0</v>
      </c>
    </row>
    <row r="287" spans="1:7" s="119" customFormat="1" ht="30">
      <c r="A287" s="35"/>
      <c r="B287" s="12"/>
      <c r="C287" s="16" t="s">
        <v>228</v>
      </c>
      <c r="D287" s="8" t="s">
        <v>98</v>
      </c>
      <c r="E287" s="10">
        <v>1</v>
      </c>
      <c r="F287" s="8"/>
      <c r="G287" s="57">
        <f t="shared" si="4"/>
        <v>0</v>
      </c>
    </row>
    <row r="288" spans="1:7" s="119" customFormat="1" ht="45">
      <c r="A288" s="35"/>
      <c r="B288" s="12"/>
      <c r="C288" s="16" t="s">
        <v>229</v>
      </c>
      <c r="D288" s="8" t="s">
        <v>98</v>
      </c>
      <c r="E288" s="10">
        <v>5</v>
      </c>
      <c r="F288" s="8"/>
      <c r="G288" s="57">
        <f t="shared" si="4"/>
        <v>0</v>
      </c>
    </row>
    <row r="289" spans="1:7" s="119" customFormat="1" ht="134.44999999999999" customHeight="1">
      <c r="A289" s="35"/>
      <c r="B289" s="12"/>
      <c r="C289" s="16"/>
      <c r="D289" s="8"/>
      <c r="E289" s="10"/>
      <c r="F289" s="8"/>
      <c r="G289" s="57">
        <f t="shared" si="4"/>
        <v>0</v>
      </c>
    </row>
    <row r="290" spans="1:7" s="119" customFormat="1" ht="60">
      <c r="A290" s="35"/>
      <c r="B290" s="12">
        <f>B284+0.01</f>
        <v>7.1799999999999962</v>
      </c>
      <c r="C290" s="11" t="s">
        <v>230</v>
      </c>
      <c r="D290" s="8"/>
      <c r="E290" s="10"/>
      <c r="F290" s="8"/>
      <c r="G290" s="57">
        <f t="shared" si="4"/>
        <v>0</v>
      </c>
    </row>
    <row r="291" spans="1:7" s="119" customFormat="1">
      <c r="A291" s="35"/>
      <c r="B291" s="12"/>
      <c r="C291" s="16" t="s">
        <v>384</v>
      </c>
      <c r="D291" s="8" t="s">
        <v>221</v>
      </c>
      <c r="E291" s="10">
        <v>3</v>
      </c>
      <c r="F291" s="8"/>
      <c r="G291" s="57">
        <f t="shared" si="4"/>
        <v>0</v>
      </c>
    </row>
    <row r="292" spans="1:7" s="119" customFormat="1">
      <c r="A292" s="35"/>
      <c r="B292" s="12"/>
      <c r="C292" s="16" t="s">
        <v>385</v>
      </c>
      <c r="D292" s="8" t="s">
        <v>221</v>
      </c>
      <c r="E292" s="10">
        <v>8</v>
      </c>
      <c r="F292" s="8"/>
      <c r="G292" s="57">
        <f t="shared" si="4"/>
        <v>0</v>
      </c>
    </row>
    <row r="293" spans="1:7" s="119" customFormat="1" ht="30">
      <c r="A293" s="35"/>
      <c r="B293" s="12"/>
      <c r="C293" s="16" t="s">
        <v>386</v>
      </c>
      <c r="D293" s="8" t="s">
        <v>221</v>
      </c>
      <c r="E293" s="10">
        <v>54</v>
      </c>
      <c r="F293" s="8"/>
      <c r="G293" s="57">
        <f t="shared" si="4"/>
        <v>0</v>
      </c>
    </row>
    <row r="294" spans="1:7" s="119" customFormat="1">
      <c r="A294" s="35"/>
      <c r="B294" s="12">
        <f>B290+0.01</f>
        <v>7.1899999999999959</v>
      </c>
      <c r="C294" s="11" t="s">
        <v>387</v>
      </c>
      <c r="D294" s="8"/>
      <c r="E294" s="10"/>
      <c r="F294" s="8"/>
      <c r="G294" s="57">
        <f t="shared" si="4"/>
        <v>0</v>
      </c>
    </row>
    <row r="295" spans="1:7" s="119" customFormat="1" ht="60">
      <c r="A295" s="35"/>
      <c r="B295" s="12"/>
      <c r="C295" s="16" t="s">
        <v>388</v>
      </c>
      <c r="D295" s="8" t="s">
        <v>389</v>
      </c>
      <c r="E295" s="10">
        <v>1</v>
      </c>
      <c r="F295" s="8"/>
      <c r="G295" s="57">
        <f t="shared" si="4"/>
        <v>0</v>
      </c>
    </row>
    <row r="296" spans="1:7" s="119" customFormat="1" ht="136.5" customHeight="1">
      <c r="A296" s="35"/>
      <c r="B296" s="12"/>
      <c r="C296" s="16"/>
      <c r="D296" s="8"/>
      <c r="E296" s="10"/>
      <c r="F296" s="8"/>
      <c r="G296" s="57">
        <f t="shared" si="4"/>
        <v>0</v>
      </c>
    </row>
    <row r="297" spans="1:7" s="119" customFormat="1">
      <c r="A297" s="35"/>
      <c r="B297" s="12">
        <f>B294+0.01</f>
        <v>7.1999999999999957</v>
      </c>
      <c r="C297" s="11" t="s">
        <v>390</v>
      </c>
      <c r="D297" s="8"/>
      <c r="E297" s="10"/>
      <c r="F297" s="8"/>
      <c r="G297" s="57">
        <f t="shared" si="4"/>
        <v>0</v>
      </c>
    </row>
    <row r="298" spans="1:7" s="119" customFormat="1" ht="60">
      <c r="A298" s="35"/>
      <c r="B298" s="12"/>
      <c r="C298" s="16" t="s">
        <v>391</v>
      </c>
      <c r="D298" s="8" t="s">
        <v>389</v>
      </c>
      <c r="E298" s="10">
        <v>1</v>
      </c>
      <c r="F298" s="8"/>
      <c r="G298" s="57">
        <f t="shared" si="4"/>
        <v>0</v>
      </c>
    </row>
    <row r="299" spans="1:7" s="119" customFormat="1" ht="145.5" customHeight="1">
      <c r="A299" s="35"/>
      <c r="B299" s="12"/>
      <c r="C299" s="16"/>
      <c r="D299" s="8"/>
      <c r="E299" s="10"/>
      <c r="F299" s="8"/>
      <c r="G299" s="57">
        <f t="shared" si="4"/>
        <v>0</v>
      </c>
    </row>
    <row r="300" spans="1:7" s="119" customFormat="1">
      <c r="A300" s="35"/>
      <c r="B300" s="12">
        <v>7.22</v>
      </c>
      <c r="C300" s="11" t="s">
        <v>392</v>
      </c>
      <c r="D300" s="8"/>
      <c r="E300" s="10"/>
      <c r="F300" s="8"/>
      <c r="G300" s="57">
        <f t="shared" si="4"/>
        <v>0</v>
      </c>
    </row>
    <row r="301" spans="1:7" s="119" customFormat="1" ht="90">
      <c r="A301" s="35"/>
      <c r="B301" s="12"/>
      <c r="C301" s="16" t="s">
        <v>393</v>
      </c>
      <c r="D301" s="8" t="s">
        <v>190</v>
      </c>
      <c r="E301" s="10">
        <v>16</v>
      </c>
      <c r="F301" s="8"/>
      <c r="G301" s="57">
        <f t="shared" si="4"/>
        <v>0</v>
      </c>
    </row>
    <row r="302" spans="1:7" s="119" customFormat="1" ht="163.5" customHeight="1">
      <c r="A302" s="35"/>
      <c r="B302" s="12"/>
      <c r="C302" s="16"/>
      <c r="D302" s="8"/>
      <c r="E302" s="10"/>
      <c r="F302" s="8"/>
      <c r="G302" s="57">
        <f t="shared" si="4"/>
        <v>0</v>
      </c>
    </row>
    <row r="303" spans="1:7" s="119" customFormat="1">
      <c r="A303" s="35"/>
      <c r="B303" s="12"/>
      <c r="C303" s="12"/>
      <c r="D303" s="8"/>
      <c r="E303" s="11"/>
      <c r="F303" s="8"/>
      <c r="G303" s="57">
        <f t="shared" si="4"/>
        <v>0</v>
      </c>
    </row>
    <row r="304" spans="1:7" s="119" customFormat="1" ht="285">
      <c r="A304" s="35"/>
      <c r="B304" s="12"/>
      <c r="C304" s="16" t="s">
        <v>394</v>
      </c>
      <c r="D304" s="8"/>
      <c r="E304" s="11"/>
      <c r="F304" s="8"/>
      <c r="G304" s="57">
        <f t="shared" si="4"/>
        <v>0</v>
      </c>
    </row>
    <row r="305" spans="1:7" s="119" customFormat="1" ht="15.75" thickBot="1">
      <c r="A305" s="49">
        <v>7</v>
      </c>
      <c r="B305" s="263" t="s">
        <v>235</v>
      </c>
      <c r="C305" s="264"/>
      <c r="D305" s="36"/>
      <c r="E305" s="129"/>
      <c r="F305" s="36"/>
      <c r="G305" s="58">
        <f>SUM(G231:G304)</f>
        <v>0</v>
      </c>
    </row>
    <row r="306" spans="1:7" s="119" customFormat="1" ht="19.5" thickBot="1">
      <c r="A306" s="267" t="s">
        <v>236</v>
      </c>
      <c r="B306" s="268"/>
      <c r="C306" s="268"/>
      <c r="D306" s="268"/>
      <c r="E306" s="268"/>
      <c r="F306" s="269"/>
      <c r="G306" s="64">
        <f>SUM(G305,G230,G194,G175,G162,G114,G64)</f>
        <v>0</v>
      </c>
    </row>
    <row r="307" spans="1:7" s="119" customFormat="1" ht="19.5" thickBot="1">
      <c r="A307" s="258" t="s">
        <v>237</v>
      </c>
      <c r="B307" s="259"/>
      <c r="C307" s="260"/>
      <c r="D307" s="72"/>
      <c r="E307" s="73"/>
      <c r="F307" s="130"/>
      <c r="G307" s="74"/>
    </row>
    <row r="308" spans="1:7">
      <c r="A308" s="131"/>
      <c r="B308" s="132"/>
      <c r="C308" s="26" t="s">
        <v>9</v>
      </c>
      <c r="D308" s="133"/>
      <c r="E308" s="26"/>
      <c r="F308" s="134"/>
      <c r="G308" s="71"/>
    </row>
    <row r="309" spans="1:7" ht="30">
      <c r="A309" s="135"/>
      <c r="B309" s="136"/>
      <c r="C309" s="22" t="s">
        <v>238</v>
      </c>
      <c r="D309" s="137"/>
      <c r="E309" s="22"/>
      <c r="F309" s="138"/>
      <c r="G309" s="67"/>
    </row>
    <row r="310" spans="1:7">
      <c r="A310" s="68">
        <v>1</v>
      </c>
      <c r="B310" s="295" t="s">
        <v>239</v>
      </c>
      <c r="C310" s="296"/>
      <c r="D310" s="66"/>
      <c r="E310" s="139"/>
      <c r="F310" s="139"/>
      <c r="G310" s="69"/>
    </row>
    <row r="311" spans="1:7" ht="90">
      <c r="A311" s="140">
        <f>A310+0.01</f>
        <v>1.01</v>
      </c>
      <c r="B311" s="18" t="s">
        <v>240</v>
      </c>
      <c r="C311" s="165" t="s">
        <v>241</v>
      </c>
      <c r="D311" s="22"/>
      <c r="E311" s="20"/>
      <c r="F311" s="141"/>
      <c r="G311" s="67">
        <f t="shared" si="4"/>
        <v>0</v>
      </c>
    </row>
    <row r="312" spans="1:7" ht="107.45" customHeight="1">
      <c r="A312" s="140"/>
      <c r="B312" s="18"/>
      <c r="C312" s="22"/>
      <c r="D312" s="22"/>
      <c r="E312" s="20"/>
      <c r="F312" s="141"/>
      <c r="G312" s="67">
        <f t="shared" si="4"/>
        <v>0</v>
      </c>
    </row>
    <row r="313" spans="1:7">
      <c r="A313" s="140"/>
      <c r="B313" s="18" t="s">
        <v>242</v>
      </c>
      <c r="C313" s="22" t="s">
        <v>395</v>
      </c>
      <c r="D313" s="20" t="s">
        <v>221</v>
      </c>
      <c r="E313" s="141">
        <v>33</v>
      </c>
      <c r="F313" s="136"/>
      <c r="G313" s="67">
        <f t="shared" si="4"/>
        <v>0</v>
      </c>
    </row>
    <row r="314" spans="1:7">
      <c r="A314" s="140"/>
      <c r="B314" s="18" t="s">
        <v>244</v>
      </c>
      <c r="C314" s="22" t="s">
        <v>396</v>
      </c>
      <c r="D314" s="20" t="s">
        <v>221</v>
      </c>
      <c r="E314" s="141">
        <v>15</v>
      </c>
      <c r="F314" s="136"/>
      <c r="G314" s="67">
        <f t="shared" si="4"/>
        <v>0</v>
      </c>
    </row>
    <row r="315" spans="1:7">
      <c r="A315" s="140"/>
      <c r="B315" s="18" t="s">
        <v>246</v>
      </c>
      <c r="C315" s="22" t="s">
        <v>397</v>
      </c>
      <c r="D315" s="20" t="s">
        <v>221</v>
      </c>
      <c r="E315" s="141">
        <v>26</v>
      </c>
      <c r="F315" s="136"/>
      <c r="G315" s="67">
        <f t="shared" si="4"/>
        <v>0</v>
      </c>
    </row>
    <row r="316" spans="1:7" ht="30">
      <c r="A316" s="140">
        <f>A311+0.01</f>
        <v>1.02</v>
      </c>
      <c r="B316" s="18" t="s">
        <v>398</v>
      </c>
      <c r="C316" s="22" t="s">
        <v>399</v>
      </c>
      <c r="D316" s="22"/>
      <c r="E316" s="20"/>
      <c r="F316" s="141"/>
      <c r="G316" s="67">
        <f t="shared" si="4"/>
        <v>0</v>
      </c>
    </row>
    <row r="317" spans="1:7" ht="122.45" customHeight="1">
      <c r="A317" s="140"/>
      <c r="B317" s="18"/>
      <c r="C317" s="22"/>
      <c r="D317" s="20" t="s">
        <v>221</v>
      </c>
      <c r="E317" s="141">
        <v>54</v>
      </c>
      <c r="F317" s="136"/>
      <c r="G317" s="67">
        <f t="shared" si="4"/>
        <v>0</v>
      </c>
    </row>
    <row r="318" spans="1:7" ht="30">
      <c r="A318" s="140">
        <f>A316+0.01</f>
        <v>1.03</v>
      </c>
      <c r="B318" s="18" t="s">
        <v>400</v>
      </c>
      <c r="C318" s="22" t="s">
        <v>401</v>
      </c>
      <c r="D318" s="22"/>
      <c r="E318" s="20"/>
      <c r="F318" s="141"/>
      <c r="G318" s="67">
        <f t="shared" si="4"/>
        <v>0</v>
      </c>
    </row>
    <row r="319" spans="1:7" ht="128.1" customHeight="1">
      <c r="A319" s="140"/>
      <c r="B319" s="18"/>
      <c r="C319" s="22"/>
      <c r="D319" s="20" t="s">
        <v>221</v>
      </c>
      <c r="E319" s="141">
        <v>9</v>
      </c>
      <c r="F319" s="136"/>
      <c r="G319" s="67">
        <f t="shared" si="4"/>
        <v>0</v>
      </c>
    </row>
    <row r="320" spans="1:7" ht="120">
      <c r="A320" s="140">
        <f>A318+0.01</f>
        <v>1.04</v>
      </c>
      <c r="B320" s="18" t="s">
        <v>250</v>
      </c>
      <c r="C320" s="16" t="s">
        <v>251</v>
      </c>
      <c r="D320" s="22"/>
      <c r="E320" s="20"/>
      <c r="F320" s="141"/>
      <c r="G320" s="67">
        <f t="shared" si="4"/>
        <v>0</v>
      </c>
    </row>
    <row r="321" spans="1:7" ht="111.95" customHeight="1">
      <c r="A321" s="140"/>
      <c r="B321" s="18"/>
      <c r="C321" s="22"/>
      <c r="D321" s="20" t="s">
        <v>221</v>
      </c>
      <c r="E321" s="141">
        <v>45</v>
      </c>
      <c r="F321" s="136"/>
      <c r="G321" s="67">
        <f t="shared" si="4"/>
        <v>0</v>
      </c>
    </row>
    <row r="322" spans="1:7" ht="120">
      <c r="A322" s="140">
        <f>A320+0.01</f>
        <v>1.05</v>
      </c>
      <c r="B322" s="18" t="s">
        <v>252</v>
      </c>
      <c r="C322" s="16" t="s">
        <v>253</v>
      </c>
      <c r="D322" s="20"/>
      <c r="E322" s="141"/>
      <c r="F322" s="136"/>
      <c r="G322" s="67">
        <f t="shared" si="4"/>
        <v>0</v>
      </c>
    </row>
    <row r="323" spans="1:7" ht="132.6" customHeight="1">
      <c r="A323" s="140"/>
      <c r="B323" s="18"/>
      <c r="C323" s="22"/>
      <c r="D323" s="20" t="s">
        <v>221</v>
      </c>
      <c r="E323" s="141">
        <v>200</v>
      </c>
      <c r="F323" s="136"/>
      <c r="G323" s="67">
        <f t="shared" si="4"/>
        <v>0</v>
      </c>
    </row>
    <row r="324" spans="1:7" ht="60">
      <c r="A324" s="140">
        <f>A322+0.01</f>
        <v>1.06</v>
      </c>
      <c r="B324" s="18" t="s">
        <v>254</v>
      </c>
      <c r="C324" s="11" t="s">
        <v>443</v>
      </c>
      <c r="D324" s="19"/>
      <c r="E324" s="20"/>
      <c r="F324" s="141"/>
      <c r="G324" s="67">
        <f t="shared" si="4"/>
        <v>0</v>
      </c>
    </row>
    <row r="325" spans="1:7" ht="154.5" customHeight="1">
      <c r="A325" s="140"/>
      <c r="B325" s="18"/>
      <c r="C325" s="22"/>
      <c r="D325" s="20" t="s">
        <v>221</v>
      </c>
      <c r="E325" s="141">
        <v>134</v>
      </c>
      <c r="F325" s="136"/>
      <c r="G325" s="67">
        <f t="shared" si="4"/>
        <v>0</v>
      </c>
    </row>
    <row r="326" spans="1:7" ht="180">
      <c r="A326" s="140">
        <f>A324+0.01</f>
        <v>1.07</v>
      </c>
      <c r="B326" s="18" t="s">
        <v>255</v>
      </c>
      <c r="C326" s="16" t="s">
        <v>473</v>
      </c>
      <c r="D326" s="22"/>
      <c r="E326" s="20"/>
      <c r="F326" s="141"/>
      <c r="G326" s="67">
        <f t="shared" si="4"/>
        <v>0</v>
      </c>
    </row>
    <row r="327" spans="1:7" ht="135.6" customHeight="1">
      <c r="A327" s="140"/>
      <c r="B327" s="18"/>
      <c r="C327" s="22"/>
      <c r="D327" s="22" t="s">
        <v>221</v>
      </c>
      <c r="E327" s="138">
        <v>44</v>
      </c>
      <c r="F327" s="141"/>
      <c r="G327" s="67">
        <f t="shared" si="4"/>
        <v>0</v>
      </c>
    </row>
    <row r="328" spans="1:7" ht="105">
      <c r="A328" s="140">
        <f>A326+0.01</f>
        <v>1.08</v>
      </c>
      <c r="B328" s="18" t="s">
        <v>402</v>
      </c>
      <c r="C328" s="22" t="s">
        <v>472</v>
      </c>
      <c r="D328" s="22"/>
      <c r="E328" s="20"/>
      <c r="F328" s="141"/>
      <c r="G328" s="67">
        <f t="shared" si="4"/>
        <v>0</v>
      </c>
    </row>
    <row r="329" spans="1:7" ht="102.6" customHeight="1">
      <c r="A329" s="140"/>
      <c r="B329" s="18"/>
      <c r="C329" s="22"/>
      <c r="D329" s="20" t="s">
        <v>221</v>
      </c>
      <c r="E329" s="141">
        <v>28</v>
      </c>
      <c r="F329" s="136"/>
      <c r="G329" s="67">
        <f t="shared" si="4"/>
        <v>0</v>
      </c>
    </row>
    <row r="330" spans="1:7" ht="75">
      <c r="A330" s="140">
        <f>A328+0.01</f>
        <v>1.0900000000000001</v>
      </c>
      <c r="B330" s="18" t="s">
        <v>297</v>
      </c>
      <c r="C330" s="205" t="s">
        <v>298</v>
      </c>
      <c r="D330" s="22"/>
      <c r="E330" s="20"/>
      <c r="F330" s="141"/>
      <c r="G330" s="67">
        <f t="shared" si="4"/>
        <v>0</v>
      </c>
    </row>
    <row r="331" spans="1:7" ht="104.45" customHeight="1">
      <c r="A331" s="140"/>
      <c r="B331" s="18"/>
      <c r="C331" s="22"/>
      <c r="D331" s="22"/>
      <c r="E331" s="20"/>
      <c r="F331" s="141"/>
      <c r="G331" s="67">
        <f t="shared" si="4"/>
        <v>0</v>
      </c>
    </row>
    <row r="332" spans="1:7">
      <c r="A332" s="140"/>
      <c r="B332" s="18" t="s">
        <v>299</v>
      </c>
      <c r="C332" s="22" t="s">
        <v>300</v>
      </c>
      <c r="D332" s="20" t="s">
        <v>221</v>
      </c>
      <c r="E332" s="141">
        <v>34</v>
      </c>
      <c r="F332" s="136"/>
      <c r="G332" s="67">
        <f t="shared" si="4"/>
        <v>0</v>
      </c>
    </row>
    <row r="333" spans="1:7">
      <c r="A333" s="140"/>
      <c r="B333" s="18" t="s">
        <v>403</v>
      </c>
      <c r="C333" s="22" t="s">
        <v>404</v>
      </c>
      <c r="D333" s="20" t="s">
        <v>221</v>
      </c>
      <c r="E333" s="141">
        <v>8</v>
      </c>
      <c r="F333" s="136"/>
      <c r="G333" s="67">
        <f t="shared" si="4"/>
        <v>0</v>
      </c>
    </row>
    <row r="334" spans="1:7" ht="60">
      <c r="A334" s="140">
        <f>A330+0.01</f>
        <v>1.1000000000000001</v>
      </c>
      <c r="B334" s="18" t="s">
        <v>405</v>
      </c>
      <c r="C334" s="109" t="s">
        <v>313</v>
      </c>
      <c r="D334" s="22"/>
      <c r="E334" s="20"/>
      <c r="F334" s="141"/>
      <c r="G334" s="67">
        <f t="shared" si="4"/>
        <v>0</v>
      </c>
    </row>
    <row r="335" spans="1:7" ht="102" customHeight="1">
      <c r="A335" s="140"/>
      <c r="B335" s="18"/>
      <c r="C335" s="22"/>
      <c r="D335" s="20" t="s">
        <v>221</v>
      </c>
      <c r="E335" s="141">
        <v>13</v>
      </c>
      <c r="F335" s="136"/>
      <c r="G335" s="67">
        <f t="shared" si="4"/>
        <v>0</v>
      </c>
    </row>
    <row r="336" spans="1:7" ht="30">
      <c r="A336" s="140">
        <f>A334+0.01</f>
        <v>1.1100000000000001</v>
      </c>
      <c r="B336" s="18" t="s">
        <v>406</v>
      </c>
      <c r="C336" s="22" t="s">
        <v>407</v>
      </c>
      <c r="D336" s="20"/>
      <c r="E336" s="141"/>
      <c r="F336" s="136"/>
      <c r="G336" s="67">
        <f t="shared" si="4"/>
        <v>0</v>
      </c>
    </row>
    <row r="337" spans="1:7" ht="110.1" customHeight="1">
      <c r="A337" s="140"/>
      <c r="B337" s="18"/>
      <c r="C337" s="22"/>
      <c r="D337" s="20" t="s">
        <v>221</v>
      </c>
      <c r="E337" s="141">
        <v>24</v>
      </c>
      <c r="F337" s="136"/>
      <c r="G337" s="67">
        <f t="shared" si="4"/>
        <v>0</v>
      </c>
    </row>
    <row r="338" spans="1:7" ht="30">
      <c r="A338" s="140">
        <f>A336+0.01</f>
        <v>1.1200000000000001</v>
      </c>
      <c r="B338" s="18" t="s">
        <v>408</v>
      </c>
      <c r="C338" s="22" t="s">
        <v>409</v>
      </c>
      <c r="D338" s="20"/>
      <c r="E338" s="141"/>
      <c r="F338" s="136"/>
      <c r="G338" s="67"/>
    </row>
    <row r="339" spans="1:7" ht="137.1" customHeight="1">
      <c r="A339" s="140"/>
      <c r="B339" s="18"/>
      <c r="C339" s="22"/>
      <c r="D339" s="20" t="s">
        <v>221</v>
      </c>
      <c r="E339" s="141">
        <v>21</v>
      </c>
      <c r="F339" s="136"/>
      <c r="G339" s="67">
        <f t="shared" ref="G339:G402" si="5">IF(E339="QRO",F339*0, F339*E339)</f>
        <v>0</v>
      </c>
    </row>
    <row r="340" spans="1:7" ht="30">
      <c r="A340" s="140">
        <f>A338+0.01</f>
        <v>1.1300000000000001</v>
      </c>
      <c r="B340" s="18" t="s">
        <v>257</v>
      </c>
      <c r="C340" s="165" t="s">
        <v>445</v>
      </c>
      <c r="D340" s="22"/>
      <c r="E340" s="20"/>
      <c r="F340" s="141"/>
      <c r="G340" s="67"/>
    </row>
    <row r="341" spans="1:7" ht="146.44999999999999" customHeight="1">
      <c r="A341" s="140"/>
      <c r="B341" s="18"/>
      <c r="C341" s="22"/>
      <c r="D341" s="20" t="s">
        <v>221</v>
      </c>
      <c r="E341" s="141">
        <v>276</v>
      </c>
      <c r="F341" s="136"/>
      <c r="G341" s="67">
        <f t="shared" si="5"/>
        <v>0</v>
      </c>
    </row>
    <row r="342" spans="1:7" ht="15.75" thickBot="1">
      <c r="A342" s="77">
        <v>1</v>
      </c>
      <c r="B342" s="299" t="s">
        <v>263</v>
      </c>
      <c r="C342" s="300"/>
      <c r="D342" s="78"/>
      <c r="E342" s="79"/>
      <c r="F342" s="142"/>
      <c r="G342" s="58">
        <f>SUM(G311:G341)</f>
        <v>0</v>
      </c>
    </row>
    <row r="343" spans="1:7">
      <c r="A343" s="143">
        <v>2</v>
      </c>
      <c r="B343" s="301" t="s">
        <v>410</v>
      </c>
      <c r="C343" s="302"/>
      <c r="D343" s="144"/>
      <c r="E343" s="144"/>
      <c r="F343" s="144"/>
      <c r="G343" s="56"/>
    </row>
    <row r="344" spans="1:7" ht="30">
      <c r="A344" s="140"/>
      <c r="B344" s="18"/>
      <c r="C344" s="22" t="s">
        <v>411</v>
      </c>
      <c r="D344" s="22"/>
      <c r="E344" s="20"/>
      <c r="F344" s="141"/>
      <c r="G344" s="67">
        <f t="shared" si="5"/>
        <v>0</v>
      </c>
    </row>
    <row r="345" spans="1:7" ht="60">
      <c r="A345" s="140"/>
      <c r="B345" s="18">
        <f>A343+0.01</f>
        <v>2.0099999999999998</v>
      </c>
      <c r="C345" s="145" t="s">
        <v>412</v>
      </c>
      <c r="D345" s="145"/>
      <c r="E345" s="20"/>
      <c r="F345" s="141"/>
      <c r="G345" s="67">
        <f t="shared" si="5"/>
        <v>0</v>
      </c>
    </row>
    <row r="346" spans="1:7" ht="105" customHeight="1">
      <c r="A346" s="140"/>
      <c r="B346" s="18"/>
      <c r="C346" s="22"/>
      <c r="D346" s="20" t="s">
        <v>98</v>
      </c>
      <c r="E346" s="141">
        <v>1</v>
      </c>
      <c r="F346" s="136"/>
      <c r="G346" s="67">
        <f t="shared" si="5"/>
        <v>0</v>
      </c>
    </row>
    <row r="347" spans="1:7" ht="45">
      <c r="A347" s="140"/>
      <c r="B347" s="18">
        <f>B345+0.01</f>
        <v>2.0199999999999996</v>
      </c>
      <c r="C347" s="22" t="s">
        <v>413</v>
      </c>
      <c r="D347" s="22"/>
      <c r="E347" s="20"/>
      <c r="F347" s="141"/>
      <c r="G347" s="67">
        <f t="shared" si="5"/>
        <v>0</v>
      </c>
    </row>
    <row r="348" spans="1:7" ht="120" customHeight="1">
      <c r="A348" s="140"/>
      <c r="B348" s="18"/>
      <c r="C348" s="22"/>
      <c r="D348" s="20" t="s">
        <v>98</v>
      </c>
      <c r="E348" s="141">
        <v>4</v>
      </c>
      <c r="F348" s="136"/>
      <c r="G348" s="67">
        <f t="shared" si="5"/>
        <v>0</v>
      </c>
    </row>
    <row r="349" spans="1:7" ht="45">
      <c r="A349" s="140"/>
      <c r="B349" s="18">
        <f>B347+0.01</f>
        <v>2.0299999999999994</v>
      </c>
      <c r="C349" s="22" t="s">
        <v>414</v>
      </c>
      <c r="D349" s="22"/>
      <c r="E349" s="20"/>
      <c r="F349" s="141"/>
      <c r="G349" s="67">
        <f t="shared" si="5"/>
        <v>0</v>
      </c>
    </row>
    <row r="350" spans="1:7" ht="120" customHeight="1">
      <c r="A350" s="140"/>
      <c r="B350" s="18"/>
      <c r="C350" s="145"/>
      <c r="D350" s="20" t="s">
        <v>98</v>
      </c>
      <c r="E350" s="141">
        <v>6</v>
      </c>
      <c r="F350" s="136"/>
      <c r="G350" s="67">
        <f t="shared" si="5"/>
        <v>0</v>
      </c>
    </row>
    <row r="351" spans="1:7" ht="75">
      <c r="A351" s="140"/>
      <c r="B351" s="18">
        <f>B349+0.01</f>
        <v>2.0399999999999991</v>
      </c>
      <c r="C351" s="145" t="s">
        <v>449</v>
      </c>
      <c r="D351" s="145"/>
      <c r="E351" s="20"/>
      <c r="F351" s="141"/>
      <c r="G351" s="67">
        <f t="shared" si="5"/>
        <v>0</v>
      </c>
    </row>
    <row r="352" spans="1:7" ht="120" customHeight="1">
      <c r="A352" s="140"/>
      <c r="B352" s="18"/>
      <c r="C352" s="22"/>
      <c r="D352" s="20" t="s">
        <v>98</v>
      </c>
      <c r="E352" s="141">
        <v>1</v>
      </c>
      <c r="F352" s="136"/>
      <c r="G352" s="67">
        <f t="shared" si="5"/>
        <v>0</v>
      </c>
    </row>
    <row r="353" spans="1:7" ht="75">
      <c r="A353" s="140"/>
      <c r="B353" s="18">
        <f>B351+0.01</f>
        <v>2.0499999999999989</v>
      </c>
      <c r="C353" s="145" t="s">
        <v>450</v>
      </c>
      <c r="D353" s="20"/>
      <c r="E353" s="141"/>
      <c r="F353" s="136"/>
      <c r="G353" s="67">
        <f t="shared" si="5"/>
        <v>0</v>
      </c>
    </row>
    <row r="354" spans="1:7" ht="120" customHeight="1">
      <c r="A354" s="140"/>
      <c r="B354" s="18"/>
      <c r="C354" s="21"/>
      <c r="D354" s="20" t="s">
        <v>98</v>
      </c>
      <c r="E354" s="141">
        <v>1</v>
      </c>
      <c r="F354" s="136"/>
      <c r="G354" s="67">
        <f t="shared" si="5"/>
        <v>0</v>
      </c>
    </row>
    <row r="355" spans="1:7" ht="124.5" customHeight="1">
      <c r="A355" s="140"/>
      <c r="B355" s="18">
        <f>B353+0.01</f>
        <v>2.0599999999999987</v>
      </c>
      <c r="C355" s="145" t="s">
        <v>451</v>
      </c>
      <c r="D355" s="145"/>
      <c r="E355" s="20"/>
      <c r="F355" s="141"/>
      <c r="G355" s="67">
        <f t="shared" si="5"/>
        <v>0</v>
      </c>
    </row>
    <row r="356" spans="1:7" ht="120" customHeight="1">
      <c r="A356" s="140"/>
      <c r="B356" s="18"/>
      <c r="C356" s="21"/>
      <c r="D356" s="20" t="s">
        <v>98</v>
      </c>
      <c r="E356" s="141">
        <v>1</v>
      </c>
      <c r="F356" s="136"/>
      <c r="G356" s="67">
        <f t="shared" si="5"/>
        <v>0</v>
      </c>
    </row>
    <row r="357" spans="1:7" ht="90">
      <c r="A357" s="140"/>
      <c r="B357" s="18">
        <f>B355+0.01</f>
        <v>2.0699999999999985</v>
      </c>
      <c r="C357" s="145" t="s">
        <v>452</v>
      </c>
      <c r="D357" s="145"/>
      <c r="E357" s="20"/>
      <c r="F357" s="141"/>
      <c r="G357" s="67">
        <f t="shared" si="5"/>
        <v>0</v>
      </c>
    </row>
    <row r="358" spans="1:7" ht="120" customHeight="1">
      <c r="A358" s="140"/>
      <c r="B358" s="18"/>
      <c r="C358" s="21"/>
      <c r="D358" s="20" t="s">
        <v>98</v>
      </c>
      <c r="E358" s="141">
        <v>7</v>
      </c>
      <c r="F358" s="136"/>
      <c r="G358" s="67">
        <f t="shared" si="5"/>
        <v>0</v>
      </c>
    </row>
    <row r="359" spans="1:7" ht="135">
      <c r="A359" s="140"/>
      <c r="B359" s="18">
        <f>B357+0.01</f>
        <v>2.0799999999999983</v>
      </c>
      <c r="C359" s="22" t="s">
        <v>453</v>
      </c>
      <c r="D359" s="22"/>
      <c r="E359" s="20"/>
      <c r="F359" s="141"/>
      <c r="G359" s="67">
        <f t="shared" si="5"/>
        <v>0</v>
      </c>
    </row>
    <row r="360" spans="1:7" ht="120" customHeight="1">
      <c r="A360" s="140"/>
      <c r="B360" s="18"/>
      <c r="C360" s="18"/>
      <c r="D360" s="20" t="s">
        <v>98</v>
      </c>
      <c r="E360" s="141">
        <v>2</v>
      </c>
      <c r="F360" s="136"/>
      <c r="G360" s="67">
        <f t="shared" si="5"/>
        <v>0</v>
      </c>
    </row>
    <row r="361" spans="1:7" ht="15.75" thickBot="1">
      <c r="A361" s="77">
        <v>2</v>
      </c>
      <c r="B361" s="299" t="s">
        <v>415</v>
      </c>
      <c r="C361" s="300"/>
      <c r="D361" s="79"/>
      <c r="E361" s="142"/>
      <c r="F361" s="142"/>
      <c r="G361" s="58">
        <f>SUM(G344:G360)</f>
        <v>0</v>
      </c>
    </row>
    <row r="362" spans="1:7">
      <c r="A362" s="76">
        <v>3</v>
      </c>
      <c r="B362" s="301" t="s">
        <v>416</v>
      </c>
      <c r="C362" s="302"/>
      <c r="D362" s="75"/>
      <c r="E362" s="75"/>
      <c r="F362" s="75"/>
      <c r="G362" s="59"/>
    </row>
    <row r="363" spans="1:7">
      <c r="A363" s="146">
        <f>3.01</f>
        <v>3.01</v>
      </c>
      <c r="B363" s="18" t="s">
        <v>417</v>
      </c>
      <c r="C363" s="145" t="s">
        <v>418</v>
      </c>
      <c r="D363" s="145"/>
      <c r="E363" s="20"/>
      <c r="F363" s="141"/>
      <c r="G363" s="63">
        <f t="shared" si="5"/>
        <v>0</v>
      </c>
    </row>
    <row r="364" spans="1:7" ht="210">
      <c r="A364" s="146"/>
      <c r="B364" s="18"/>
      <c r="C364" s="22" t="s">
        <v>454</v>
      </c>
      <c r="D364" s="22"/>
      <c r="E364" s="137"/>
      <c r="F364" s="137"/>
      <c r="G364" s="63">
        <f t="shared" si="5"/>
        <v>0</v>
      </c>
    </row>
    <row r="365" spans="1:7" ht="120" customHeight="1">
      <c r="A365" s="146"/>
      <c r="B365" s="18"/>
      <c r="C365" s="22"/>
      <c r="D365" s="20" t="s">
        <v>98</v>
      </c>
      <c r="E365" s="141">
        <v>17</v>
      </c>
      <c r="F365" s="136"/>
      <c r="G365" s="63">
        <f t="shared" si="5"/>
        <v>0</v>
      </c>
    </row>
    <row r="366" spans="1:7">
      <c r="A366" s="146">
        <f>A363+0.01</f>
        <v>3.0199999999999996</v>
      </c>
      <c r="B366" s="18" t="s">
        <v>285</v>
      </c>
      <c r="C366" s="145" t="s">
        <v>436</v>
      </c>
      <c r="D366" s="145"/>
      <c r="E366" s="20"/>
      <c r="F366" s="141"/>
      <c r="G366" s="63">
        <f t="shared" si="5"/>
        <v>0</v>
      </c>
    </row>
    <row r="367" spans="1:7" ht="330">
      <c r="A367" s="146"/>
      <c r="B367" s="18"/>
      <c r="C367" s="9" t="s">
        <v>286</v>
      </c>
      <c r="D367" s="22"/>
      <c r="E367" s="137"/>
      <c r="F367" s="137"/>
      <c r="G367" s="63">
        <f t="shared" si="5"/>
        <v>0</v>
      </c>
    </row>
    <row r="368" spans="1:7" ht="120" customHeight="1">
      <c r="A368" s="146"/>
      <c r="B368" s="18"/>
      <c r="C368" s="22"/>
      <c r="D368" s="20" t="s">
        <v>98</v>
      </c>
      <c r="E368" s="141">
        <v>11</v>
      </c>
      <c r="F368" s="136"/>
      <c r="G368" s="63">
        <f t="shared" si="5"/>
        <v>0</v>
      </c>
    </row>
    <row r="369" spans="1:7">
      <c r="A369" s="146">
        <f>A366+0.01</f>
        <v>3.0299999999999994</v>
      </c>
      <c r="B369" s="18" t="s">
        <v>288</v>
      </c>
      <c r="C369" s="145" t="s">
        <v>289</v>
      </c>
      <c r="D369" s="145"/>
      <c r="E369" s="20"/>
      <c r="F369" s="141"/>
      <c r="G369" s="63">
        <f t="shared" si="5"/>
        <v>0</v>
      </c>
    </row>
    <row r="370" spans="1:7" ht="409.5">
      <c r="A370" s="146"/>
      <c r="B370" s="18"/>
      <c r="C370" s="22" t="s">
        <v>471</v>
      </c>
      <c r="D370" s="22"/>
      <c r="E370" s="137"/>
      <c r="F370" s="137"/>
      <c r="G370" s="63">
        <f t="shared" si="5"/>
        <v>0</v>
      </c>
    </row>
    <row r="371" spans="1:7" ht="141" customHeight="1">
      <c r="A371" s="146"/>
      <c r="B371" s="18"/>
      <c r="C371" s="22"/>
      <c r="D371" s="20" t="s">
        <v>98</v>
      </c>
      <c r="E371" s="141">
        <v>22</v>
      </c>
      <c r="F371" s="136"/>
      <c r="G371" s="63">
        <f t="shared" si="5"/>
        <v>0</v>
      </c>
    </row>
    <row r="372" spans="1:7">
      <c r="A372" s="146">
        <f>A369+0.01</f>
        <v>3.0399999999999991</v>
      </c>
      <c r="B372" s="18" t="s">
        <v>293</v>
      </c>
      <c r="C372" s="145" t="s">
        <v>294</v>
      </c>
      <c r="D372" s="145"/>
      <c r="E372" s="20"/>
      <c r="F372" s="141"/>
      <c r="G372" s="63">
        <f t="shared" si="5"/>
        <v>0</v>
      </c>
    </row>
    <row r="373" spans="1:7" ht="255">
      <c r="A373" s="146"/>
      <c r="B373" s="18"/>
      <c r="C373" s="22" t="s">
        <v>438</v>
      </c>
      <c r="D373" s="22"/>
      <c r="E373" s="137"/>
      <c r="F373" s="137"/>
      <c r="G373" s="63">
        <f t="shared" si="5"/>
        <v>0</v>
      </c>
    </row>
    <row r="374" spans="1:7" ht="141" customHeight="1">
      <c r="A374" s="146"/>
      <c r="B374" s="18"/>
      <c r="C374" s="22"/>
      <c r="D374" s="20" t="s">
        <v>98</v>
      </c>
      <c r="E374" s="141">
        <v>2</v>
      </c>
      <c r="F374" s="136"/>
      <c r="G374" s="63">
        <f t="shared" si="5"/>
        <v>0</v>
      </c>
    </row>
    <row r="375" spans="1:7">
      <c r="A375" s="146">
        <f>A372+0.01</f>
        <v>3.0499999999999989</v>
      </c>
      <c r="B375" s="18" t="s">
        <v>226</v>
      </c>
      <c r="C375" s="145" t="s">
        <v>294</v>
      </c>
      <c r="D375" s="145"/>
      <c r="E375" s="20"/>
      <c r="F375" s="141"/>
      <c r="G375" s="63">
        <f t="shared" si="5"/>
        <v>0</v>
      </c>
    </row>
    <row r="376" spans="1:7" ht="45">
      <c r="A376" s="146"/>
      <c r="B376" s="18"/>
      <c r="C376" s="165" t="s">
        <v>437</v>
      </c>
      <c r="D376" s="138" t="s">
        <v>98</v>
      </c>
      <c r="E376" s="141">
        <v>1</v>
      </c>
      <c r="F376" s="136"/>
      <c r="G376" s="63">
        <f t="shared" si="5"/>
        <v>0</v>
      </c>
    </row>
    <row r="377" spans="1:7">
      <c r="A377" s="146">
        <f>A375+0.01</f>
        <v>3.0599999999999987</v>
      </c>
      <c r="B377" s="18" t="s">
        <v>319</v>
      </c>
      <c r="C377" s="145" t="s">
        <v>320</v>
      </c>
      <c r="D377" s="145"/>
      <c r="E377" s="20"/>
      <c r="F377" s="141"/>
      <c r="G377" s="63">
        <f t="shared" si="5"/>
        <v>0</v>
      </c>
    </row>
    <row r="378" spans="1:7" ht="180">
      <c r="A378" s="146"/>
      <c r="B378" s="18"/>
      <c r="C378" s="165" t="s">
        <v>321</v>
      </c>
      <c r="D378" s="22"/>
      <c r="E378" s="137"/>
      <c r="F378" s="137"/>
      <c r="G378" s="63">
        <f t="shared" si="5"/>
        <v>0</v>
      </c>
    </row>
    <row r="379" spans="1:7" ht="141" customHeight="1">
      <c r="A379" s="146"/>
      <c r="B379" s="18"/>
      <c r="C379" s="22"/>
      <c r="D379" s="20" t="s">
        <v>98</v>
      </c>
      <c r="E379" s="141">
        <v>63</v>
      </c>
      <c r="F379" s="141"/>
      <c r="G379" s="63">
        <f t="shared" si="5"/>
        <v>0</v>
      </c>
    </row>
    <row r="380" spans="1:7">
      <c r="A380" s="146">
        <f>A377+0.01</f>
        <v>3.0699999999999985</v>
      </c>
      <c r="B380" s="18" t="s">
        <v>322</v>
      </c>
      <c r="C380" s="145" t="s">
        <v>323</v>
      </c>
      <c r="D380" s="145"/>
      <c r="E380" s="20"/>
      <c r="F380" s="141"/>
      <c r="G380" s="63">
        <f t="shared" si="5"/>
        <v>0</v>
      </c>
    </row>
    <row r="381" spans="1:7" ht="165">
      <c r="A381" s="146"/>
      <c r="B381" s="18"/>
      <c r="C381" s="22" t="s">
        <v>324</v>
      </c>
      <c r="D381" s="22"/>
      <c r="E381" s="137"/>
      <c r="F381" s="137"/>
      <c r="G381" s="63">
        <f t="shared" si="5"/>
        <v>0</v>
      </c>
    </row>
    <row r="382" spans="1:7" ht="141" customHeight="1">
      <c r="A382" s="146"/>
      <c r="B382" s="18"/>
      <c r="C382" s="22"/>
      <c r="D382" s="20" t="s">
        <v>98</v>
      </c>
      <c r="E382" s="141">
        <v>149</v>
      </c>
      <c r="F382" s="141"/>
      <c r="G382" s="63">
        <f t="shared" si="5"/>
        <v>0</v>
      </c>
    </row>
    <row r="383" spans="1:7">
      <c r="A383" s="146">
        <f>A380+0.01</f>
        <v>3.0799999999999983</v>
      </c>
      <c r="B383" s="18" t="s">
        <v>325</v>
      </c>
      <c r="C383" s="145" t="s">
        <v>326</v>
      </c>
      <c r="D383" s="145"/>
      <c r="E383" s="20"/>
      <c r="F383" s="141"/>
      <c r="G383" s="63">
        <f t="shared" si="5"/>
        <v>0</v>
      </c>
    </row>
    <row r="384" spans="1:7" ht="150">
      <c r="A384" s="146"/>
      <c r="B384" s="18"/>
      <c r="C384" s="22" t="s">
        <v>327</v>
      </c>
      <c r="D384" s="22"/>
      <c r="E384" s="137"/>
      <c r="F384" s="137"/>
      <c r="G384" s="63">
        <f t="shared" si="5"/>
        <v>0</v>
      </c>
    </row>
    <row r="385" spans="1:7" ht="141" customHeight="1">
      <c r="A385" s="146"/>
      <c r="B385" s="18"/>
      <c r="C385" s="22"/>
      <c r="D385" s="20" t="s">
        <v>98</v>
      </c>
      <c r="E385" s="141">
        <v>51</v>
      </c>
      <c r="F385" s="141"/>
      <c r="G385" s="63">
        <f t="shared" si="5"/>
        <v>0</v>
      </c>
    </row>
    <row r="386" spans="1:7">
      <c r="A386" s="146">
        <f>A383+0.01</f>
        <v>3.0899999999999981</v>
      </c>
      <c r="B386" s="18" t="s">
        <v>301</v>
      </c>
      <c r="C386" s="147" t="s">
        <v>419</v>
      </c>
      <c r="D386" s="22"/>
      <c r="E386" s="20"/>
      <c r="F386" s="141"/>
      <c r="G386" s="63">
        <f t="shared" si="5"/>
        <v>0</v>
      </c>
    </row>
    <row r="387" spans="1:7" ht="90">
      <c r="A387" s="146"/>
      <c r="B387" s="18"/>
      <c r="C387" s="148" t="s">
        <v>303</v>
      </c>
      <c r="D387" s="22"/>
      <c r="E387" s="137"/>
      <c r="F387" s="137"/>
      <c r="G387" s="63">
        <f t="shared" si="5"/>
        <v>0</v>
      </c>
    </row>
    <row r="388" spans="1:7" ht="141" customHeight="1">
      <c r="A388" s="146"/>
      <c r="B388" s="18"/>
      <c r="C388" s="148"/>
      <c r="D388" s="20" t="s">
        <v>98</v>
      </c>
      <c r="E388" s="141">
        <v>24</v>
      </c>
      <c r="F388" s="136"/>
      <c r="G388" s="63">
        <f t="shared" si="5"/>
        <v>0</v>
      </c>
    </row>
    <row r="389" spans="1:7">
      <c r="A389" s="146">
        <f>A386+0.01</f>
        <v>3.0999999999999979</v>
      </c>
      <c r="B389" s="18" t="s">
        <v>420</v>
      </c>
      <c r="C389" s="149" t="s">
        <v>421</v>
      </c>
      <c r="D389" s="22"/>
      <c r="E389" s="20"/>
      <c r="F389" s="141"/>
      <c r="G389" s="63">
        <f t="shared" si="5"/>
        <v>0</v>
      </c>
    </row>
    <row r="390" spans="1:7" ht="120">
      <c r="A390" s="146"/>
      <c r="B390" s="18"/>
      <c r="C390" s="148" t="s">
        <v>470</v>
      </c>
      <c r="D390" s="22"/>
      <c r="E390" s="137"/>
      <c r="F390" s="137"/>
      <c r="G390" s="63">
        <f t="shared" si="5"/>
        <v>0</v>
      </c>
    </row>
    <row r="391" spans="1:7" ht="141" customHeight="1">
      <c r="A391" s="146"/>
      <c r="B391" s="18"/>
      <c r="C391" s="148"/>
      <c r="D391" s="20" t="s">
        <v>98</v>
      </c>
      <c r="E391" s="141">
        <v>17</v>
      </c>
      <c r="F391" s="136"/>
      <c r="G391" s="63">
        <f t="shared" si="5"/>
        <v>0</v>
      </c>
    </row>
    <row r="392" spans="1:7">
      <c r="A392" s="146">
        <f>A389+0.01</f>
        <v>3.1099999999999977</v>
      </c>
      <c r="B392" s="18" t="s">
        <v>328</v>
      </c>
      <c r="C392" s="150" t="s">
        <v>329</v>
      </c>
      <c r="D392" s="22"/>
      <c r="E392" s="20"/>
      <c r="F392" s="141"/>
      <c r="G392" s="63">
        <f t="shared" si="5"/>
        <v>0</v>
      </c>
    </row>
    <row r="393" spans="1:7" ht="135">
      <c r="A393" s="146"/>
      <c r="B393" s="18"/>
      <c r="C393" s="148" t="s">
        <v>469</v>
      </c>
      <c r="D393" s="22"/>
      <c r="E393" s="137"/>
      <c r="F393" s="137"/>
      <c r="G393" s="63">
        <f t="shared" si="5"/>
        <v>0</v>
      </c>
    </row>
    <row r="394" spans="1:7" ht="141" customHeight="1">
      <c r="A394" s="146"/>
      <c r="B394" s="18"/>
      <c r="C394" s="148"/>
      <c r="D394" s="20" t="s">
        <v>98</v>
      </c>
      <c r="E394" s="141">
        <v>39</v>
      </c>
      <c r="F394" s="136"/>
      <c r="G394" s="63">
        <f t="shared" si="5"/>
        <v>0</v>
      </c>
    </row>
    <row r="395" spans="1:7">
      <c r="A395" s="146">
        <f>A392+0.01</f>
        <v>3.1199999999999974</v>
      </c>
      <c r="B395" s="18" t="s">
        <v>331</v>
      </c>
      <c r="C395" s="150" t="s">
        <v>332</v>
      </c>
      <c r="D395" s="22"/>
      <c r="E395" s="20"/>
      <c r="F395" s="141"/>
      <c r="G395" s="63">
        <f t="shared" si="5"/>
        <v>0</v>
      </c>
    </row>
    <row r="396" spans="1:7" ht="150">
      <c r="A396" s="146"/>
      <c r="B396" s="18"/>
      <c r="C396" s="148" t="s">
        <v>468</v>
      </c>
      <c r="D396" s="22"/>
      <c r="E396" s="137"/>
      <c r="F396" s="137"/>
      <c r="G396" s="63">
        <f t="shared" si="5"/>
        <v>0</v>
      </c>
    </row>
    <row r="397" spans="1:7" ht="141" customHeight="1">
      <c r="A397" s="146"/>
      <c r="B397" s="18"/>
      <c r="C397" s="148"/>
      <c r="D397" s="20" t="s">
        <v>98</v>
      </c>
      <c r="E397" s="141">
        <v>5</v>
      </c>
      <c r="F397" s="136"/>
      <c r="G397" s="63">
        <f t="shared" si="5"/>
        <v>0</v>
      </c>
    </row>
    <row r="398" spans="1:7">
      <c r="A398" s="146">
        <v>3.14</v>
      </c>
      <c r="B398" s="18" t="s">
        <v>424</v>
      </c>
      <c r="C398" s="150" t="s">
        <v>425</v>
      </c>
      <c r="D398" s="22"/>
      <c r="E398" s="20"/>
      <c r="F398" s="141"/>
      <c r="G398" s="63">
        <f t="shared" si="5"/>
        <v>0</v>
      </c>
    </row>
    <row r="399" spans="1:7" ht="120">
      <c r="A399" s="146"/>
      <c r="B399" s="18"/>
      <c r="C399" s="148" t="s">
        <v>467</v>
      </c>
      <c r="D399" s="22"/>
      <c r="E399" s="137"/>
      <c r="F399" s="137"/>
      <c r="G399" s="63">
        <f t="shared" si="5"/>
        <v>0</v>
      </c>
    </row>
    <row r="400" spans="1:7" ht="141" customHeight="1">
      <c r="A400" s="146"/>
      <c r="B400" s="18"/>
      <c r="C400" s="148"/>
      <c r="D400" s="20" t="s">
        <v>98</v>
      </c>
      <c r="E400" s="141">
        <v>128</v>
      </c>
      <c r="F400" s="136"/>
      <c r="G400" s="63">
        <f t="shared" si="5"/>
        <v>0</v>
      </c>
    </row>
    <row r="401" spans="1:9">
      <c r="A401" s="146">
        <v>3.15</v>
      </c>
      <c r="B401" s="18" t="s">
        <v>427</v>
      </c>
      <c r="C401" s="150" t="s">
        <v>428</v>
      </c>
      <c r="D401" s="22"/>
      <c r="E401" s="20"/>
      <c r="F401" s="141"/>
      <c r="G401" s="63">
        <f t="shared" si="5"/>
        <v>0</v>
      </c>
    </row>
    <row r="402" spans="1:9" ht="165">
      <c r="A402" s="146"/>
      <c r="B402" s="18"/>
      <c r="C402" s="148" t="s">
        <v>466</v>
      </c>
      <c r="D402" s="22"/>
      <c r="E402" s="137"/>
      <c r="F402" s="137"/>
      <c r="G402" s="63">
        <f t="shared" si="5"/>
        <v>0</v>
      </c>
    </row>
    <row r="403" spans="1:9" ht="141" customHeight="1">
      <c r="A403" s="146"/>
      <c r="B403" s="18"/>
      <c r="C403" s="148"/>
      <c r="D403" s="20" t="s">
        <v>98</v>
      </c>
      <c r="E403" s="141">
        <v>130</v>
      </c>
      <c r="F403" s="141"/>
      <c r="G403" s="63">
        <f t="shared" ref="G403:G409" si="6">IF(E403="QRO",F403*0, F403*E403)</f>
        <v>0</v>
      </c>
    </row>
    <row r="404" spans="1:9">
      <c r="A404" s="146">
        <v>3.16</v>
      </c>
      <c r="B404" s="18" t="s">
        <v>430</v>
      </c>
      <c r="C404" s="150" t="s">
        <v>431</v>
      </c>
      <c r="D404" s="22"/>
      <c r="E404" s="20"/>
      <c r="F404" s="141"/>
      <c r="G404" s="63"/>
    </row>
    <row r="405" spans="1:9" ht="90">
      <c r="A405" s="146"/>
      <c r="B405" s="18"/>
      <c r="C405" s="148" t="s">
        <v>432</v>
      </c>
      <c r="D405" s="20" t="s">
        <v>98</v>
      </c>
      <c r="E405" s="141">
        <v>128</v>
      </c>
      <c r="F405" s="20"/>
      <c r="G405" s="63">
        <f t="shared" si="6"/>
        <v>0</v>
      </c>
    </row>
    <row r="406" spans="1:9" ht="141" customHeight="1">
      <c r="A406" s="146"/>
      <c r="B406" s="18"/>
      <c r="C406" s="148"/>
      <c r="D406" s="22"/>
      <c r="E406" s="20"/>
      <c r="F406" s="141"/>
      <c r="G406" s="63">
        <f t="shared" si="6"/>
        <v>0</v>
      </c>
    </row>
    <row r="407" spans="1:9">
      <c r="A407" s="146">
        <f>A404+0.01</f>
        <v>3.17</v>
      </c>
      <c r="B407" s="18" t="s">
        <v>226</v>
      </c>
      <c r="C407" s="150" t="s">
        <v>335</v>
      </c>
      <c r="D407" s="22"/>
      <c r="E407" s="20"/>
      <c r="F407" s="141"/>
      <c r="G407" s="63">
        <f t="shared" si="6"/>
        <v>0</v>
      </c>
    </row>
    <row r="408" spans="1:9" ht="90">
      <c r="A408" s="146"/>
      <c r="B408" s="18"/>
      <c r="C408" s="148" t="s">
        <v>465</v>
      </c>
      <c r="D408" s="22"/>
      <c r="E408" s="138"/>
      <c r="F408" s="20"/>
      <c r="G408" s="63">
        <f t="shared" si="6"/>
        <v>0</v>
      </c>
    </row>
    <row r="409" spans="1:9" ht="141" customHeight="1">
      <c r="A409" s="151"/>
      <c r="B409" s="136"/>
      <c r="C409" s="136"/>
      <c r="D409" s="20" t="s">
        <v>98</v>
      </c>
      <c r="E409" s="141">
        <v>4</v>
      </c>
      <c r="F409" s="136"/>
      <c r="G409" s="63">
        <f t="shared" si="6"/>
        <v>0</v>
      </c>
    </row>
    <row r="410" spans="1:9" ht="15.75" thickBot="1">
      <c r="A410" s="65">
        <v>3</v>
      </c>
      <c r="B410" s="295" t="s">
        <v>337</v>
      </c>
      <c r="C410" s="296"/>
      <c r="D410" s="80"/>
      <c r="E410" s="80"/>
      <c r="F410" s="80"/>
      <c r="G410" s="81">
        <f>SUM(G363:G409)</f>
        <v>0</v>
      </c>
    </row>
    <row r="411" spans="1:9" ht="19.5" thickBot="1">
      <c r="A411" s="267" t="s">
        <v>338</v>
      </c>
      <c r="B411" s="268"/>
      <c r="C411" s="268"/>
      <c r="D411" s="268"/>
      <c r="E411" s="268"/>
      <c r="F411" s="269"/>
      <c r="G411" s="64">
        <f>SUM(G410,G361,G342)</f>
        <v>0</v>
      </c>
    </row>
    <row r="412" spans="1:9" ht="21.75" thickBot="1">
      <c r="A412" s="297" t="s">
        <v>339</v>
      </c>
      <c r="B412" s="298"/>
      <c r="C412" s="298"/>
      <c r="D412" s="298"/>
      <c r="E412" s="298"/>
      <c r="F412" s="152"/>
      <c r="G412" s="82">
        <f>SUM(G411,G306)</f>
        <v>0</v>
      </c>
      <c r="I412" s="153"/>
    </row>
    <row r="413" spans="1:9" ht="15.75" thickTop="1"/>
  </sheetData>
  <mergeCells count="27">
    <mergeCell ref="B65:C65"/>
    <mergeCell ref="A1:B2"/>
    <mergeCell ref="C1:F2"/>
    <mergeCell ref="A43:C43"/>
    <mergeCell ref="B44:C44"/>
    <mergeCell ref="B64:C64"/>
    <mergeCell ref="A306:F306"/>
    <mergeCell ref="B114:C114"/>
    <mergeCell ref="B115:C115"/>
    <mergeCell ref="B162:D162"/>
    <mergeCell ref="B163:C163"/>
    <mergeCell ref="B175:C175"/>
    <mergeCell ref="B176:C176"/>
    <mergeCell ref="B194:D194"/>
    <mergeCell ref="B195:C195"/>
    <mergeCell ref="B230:C230"/>
    <mergeCell ref="B231:C231"/>
    <mergeCell ref="B305:C305"/>
    <mergeCell ref="B410:C410"/>
    <mergeCell ref="A411:F411"/>
    <mergeCell ref="A412:E412"/>
    <mergeCell ref="A307:C307"/>
    <mergeCell ref="B310:C310"/>
    <mergeCell ref="B342:C342"/>
    <mergeCell ref="B343:C343"/>
    <mergeCell ref="B361:C361"/>
    <mergeCell ref="B362:C362"/>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6EB1-A0DB-4E25-8866-9ADB57080197}">
  <sheetPr>
    <tabColor rgb="FFFFC000"/>
  </sheetPr>
  <dimension ref="A1:I413"/>
  <sheetViews>
    <sheetView showZeros="0" view="pageBreakPreview" zoomScale="68" zoomScaleNormal="55" zoomScaleSheetLayoutView="50" workbookViewId="0">
      <pane xSplit="5" ySplit="3" topLeftCell="F4" activePane="bottomRight" state="frozen"/>
      <selection pane="topRight" activeCell="E9" sqref="E9"/>
      <selection pane="bottomLeft" activeCell="E9" sqref="E9"/>
      <selection pane="bottomRight" activeCell="C3" sqref="C3"/>
    </sheetView>
  </sheetViews>
  <sheetFormatPr defaultColWidth="9.140625" defaultRowHeight="15"/>
  <cols>
    <col min="1" max="1" width="6.42578125" style="154" bestFit="1" customWidth="1"/>
    <col min="2" max="2" width="11.42578125" style="154" customWidth="1"/>
    <col min="3" max="3" width="80.140625" style="155" customWidth="1"/>
    <col min="4" max="4" width="8.140625" style="156" customWidth="1"/>
    <col min="5" max="5" width="8.140625" style="157" bestFit="1" customWidth="1"/>
    <col min="6" max="6" width="11" style="156" customWidth="1"/>
    <col min="7" max="7" width="19.85546875" style="3" bestFit="1" customWidth="1"/>
  </cols>
  <sheetData>
    <row r="1" spans="1:7" s="116" customFormat="1">
      <c r="A1" s="285" t="s">
        <v>0</v>
      </c>
      <c r="B1" s="286"/>
      <c r="C1" s="289" t="s">
        <v>479</v>
      </c>
      <c r="D1" s="289"/>
      <c r="E1" s="289"/>
      <c r="F1" s="289"/>
      <c r="G1" s="50" t="s">
        <v>1</v>
      </c>
    </row>
    <row r="2" spans="1:7" s="116" customFormat="1">
      <c r="A2" s="287"/>
      <c r="B2" s="288"/>
      <c r="C2" s="290"/>
      <c r="D2" s="290"/>
      <c r="E2" s="290"/>
      <c r="F2" s="290"/>
      <c r="G2" s="83">
        <v>44375</v>
      </c>
    </row>
    <row r="3" spans="1:7" s="116" customFormat="1" ht="66.95" customHeight="1" thickBot="1">
      <c r="A3" s="28" t="s">
        <v>2</v>
      </c>
      <c r="B3" s="29" t="s">
        <v>3</v>
      </c>
      <c r="C3" s="29" t="s">
        <v>4</v>
      </c>
      <c r="D3" s="29" t="s">
        <v>5</v>
      </c>
      <c r="E3" s="29" t="s">
        <v>340</v>
      </c>
      <c r="F3" s="117" t="s">
        <v>7</v>
      </c>
      <c r="G3" s="51" t="s">
        <v>8</v>
      </c>
    </row>
    <row r="4" spans="1:7" s="119" customFormat="1">
      <c r="A4" s="24"/>
      <c r="B4" s="25"/>
      <c r="C4" s="26" t="s">
        <v>9</v>
      </c>
      <c r="D4" s="27"/>
      <c r="E4" s="27"/>
      <c r="F4" s="118"/>
      <c r="G4" s="52"/>
    </row>
    <row r="5" spans="1:7" s="119" customFormat="1" ht="30">
      <c r="A5" s="4"/>
      <c r="B5" s="5"/>
      <c r="C5" s="9" t="s">
        <v>10</v>
      </c>
      <c r="D5" s="7"/>
      <c r="E5" s="7"/>
      <c r="F5" s="8"/>
      <c r="G5" s="53">
        <f>IF(E5="QRO",F5*0, F5*E5)</f>
        <v>0</v>
      </c>
    </row>
    <row r="6" spans="1:7" s="119" customFormat="1" ht="60">
      <c r="A6" s="4"/>
      <c r="B6" s="5"/>
      <c r="C6" s="6" t="s">
        <v>11</v>
      </c>
      <c r="D6" s="7"/>
      <c r="E6" s="7"/>
      <c r="F6" s="8"/>
      <c r="G6" s="53">
        <f t="shared" ref="G6:G72" si="0">IF(E6="QRO",F6*0, F6*E6)</f>
        <v>0</v>
      </c>
    </row>
    <row r="7" spans="1:7" s="119" customFormat="1" ht="45">
      <c r="A7" s="4"/>
      <c r="B7" s="5"/>
      <c r="C7" s="6" t="s">
        <v>12</v>
      </c>
      <c r="D7" s="7"/>
      <c r="E7" s="7"/>
      <c r="F7" s="8"/>
      <c r="G7" s="53">
        <f t="shared" si="0"/>
        <v>0</v>
      </c>
    </row>
    <row r="8" spans="1:7" s="119" customFormat="1" ht="90">
      <c r="A8" s="4"/>
      <c r="B8" s="5"/>
      <c r="C8" s="6" t="s">
        <v>13</v>
      </c>
      <c r="D8" s="7"/>
      <c r="E8" s="7"/>
      <c r="F8" s="8"/>
      <c r="G8" s="53">
        <f t="shared" si="0"/>
        <v>0</v>
      </c>
    </row>
    <row r="9" spans="1:7" s="119" customFormat="1" ht="90">
      <c r="A9" s="4"/>
      <c r="B9" s="5"/>
      <c r="C9" s="6" t="s">
        <v>14</v>
      </c>
      <c r="D9" s="7"/>
      <c r="E9" s="7"/>
      <c r="F9" s="8"/>
      <c r="G9" s="53">
        <f t="shared" si="0"/>
        <v>0</v>
      </c>
    </row>
    <row r="10" spans="1:7" s="119" customFormat="1" ht="30">
      <c r="A10" s="4"/>
      <c r="B10" s="5"/>
      <c r="C10" s="6" t="s">
        <v>15</v>
      </c>
      <c r="D10" s="7"/>
      <c r="E10" s="7"/>
      <c r="F10" s="8"/>
      <c r="G10" s="53">
        <f t="shared" si="0"/>
        <v>0</v>
      </c>
    </row>
    <row r="11" spans="1:7" s="119" customFormat="1" ht="45">
      <c r="A11" s="4"/>
      <c r="B11" s="5"/>
      <c r="C11" s="9" t="s">
        <v>16</v>
      </c>
      <c r="D11" s="7"/>
      <c r="E11" s="7"/>
      <c r="F11" s="8"/>
      <c r="G11" s="53">
        <f t="shared" si="0"/>
        <v>0</v>
      </c>
    </row>
    <row r="12" spans="1:7" s="119" customFormat="1" ht="30">
      <c r="A12" s="4"/>
      <c r="B12" s="5"/>
      <c r="C12" s="9" t="s">
        <v>17</v>
      </c>
      <c r="D12" s="7"/>
      <c r="E12" s="7"/>
      <c r="F12" s="8"/>
      <c r="G12" s="53">
        <f t="shared" si="0"/>
        <v>0</v>
      </c>
    </row>
    <row r="13" spans="1:7" s="119" customFormat="1" ht="90">
      <c r="A13" s="4"/>
      <c r="B13" s="5"/>
      <c r="C13" s="9" t="s">
        <v>18</v>
      </c>
      <c r="D13" s="7"/>
      <c r="E13" s="7"/>
      <c r="F13" s="8"/>
      <c r="G13" s="53">
        <f t="shared" si="0"/>
        <v>0</v>
      </c>
    </row>
    <row r="14" spans="1:7" s="119" customFormat="1" ht="90">
      <c r="A14" s="4"/>
      <c r="B14" s="5"/>
      <c r="C14" s="9" t="s">
        <v>19</v>
      </c>
      <c r="D14" s="7"/>
      <c r="E14" s="7"/>
      <c r="F14" s="8"/>
      <c r="G14" s="53">
        <f t="shared" si="0"/>
        <v>0</v>
      </c>
    </row>
    <row r="15" spans="1:7" s="119" customFormat="1" ht="60">
      <c r="A15" s="4"/>
      <c r="B15" s="5"/>
      <c r="C15" s="9" t="s">
        <v>20</v>
      </c>
      <c r="D15" s="7"/>
      <c r="E15" s="7"/>
      <c r="F15" s="8"/>
      <c r="G15" s="53">
        <f t="shared" si="0"/>
        <v>0</v>
      </c>
    </row>
    <row r="16" spans="1:7" s="119" customFormat="1" ht="45">
      <c r="A16" s="4"/>
      <c r="B16" s="5"/>
      <c r="C16" s="9" t="s">
        <v>21</v>
      </c>
      <c r="D16" s="7"/>
      <c r="E16" s="7"/>
      <c r="F16" s="8"/>
      <c r="G16" s="53">
        <f t="shared" si="0"/>
        <v>0</v>
      </c>
    </row>
    <row r="17" spans="1:7" s="119" customFormat="1" ht="30">
      <c r="A17" s="4"/>
      <c r="B17" s="5"/>
      <c r="C17" s="9" t="s">
        <v>22</v>
      </c>
      <c r="D17" s="7"/>
      <c r="E17" s="7"/>
      <c r="F17" s="8"/>
      <c r="G17" s="53">
        <f t="shared" si="0"/>
        <v>0</v>
      </c>
    </row>
    <row r="18" spans="1:7" s="119" customFormat="1" ht="45">
      <c r="A18" s="4"/>
      <c r="B18" s="5"/>
      <c r="C18" s="9" t="s">
        <v>23</v>
      </c>
      <c r="D18" s="7"/>
      <c r="E18" s="7"/>
      <c r="F18" s="8"/>
      <c r="G18" s="53">
        <f t="shared" si="0"/>
        <v>0</v>
      </c>
    </row>
    <row r="19" spans="1:7" s="119" customFormat="1">
      <c r="A19" s="4"/>
      <c r="B19" s="5"/>
      <c r="C19" s="9" t="s">
        <v>24</v>
      </c>
      <c r="D19" s="7"/>
      <c r="E19" s="7"/>
      <c r="F19" s="8"/>
      <c r="G19" s="53">
        <f t="shared" si="0"/>
        <v>0</v>
      </c>
    </row>
    <row r="20" spans="1:7" s="119" customFormat="1">
      <c r="A20" s="4"/>
      <c r="B20" s="5"/>
      <c r="C20" s="9" t="s">
        <v>25</v>
      </c>
      <c r="D20" s="7"/>
      <c r="E20" s="7"/>
      <c r="F20" s="8"/>
      <c r="G20" s="53">
        <f t="shared" si="0"/>
        <v>0</v>
      </c>
    </row>
    <row r="21" spans="1:7" s="119" customFormat="1" ht="30">
      <c r="A21" s="4"/>
      <c r="B21" s="5"/>
      <c r="C21" s="9" t="s">
        <v>26</v>
      </c>
      <c r="D21" s="7"/>
      <c r="E21" s="7"/>
      <c r="F21" s="8"/>
      <c r="G21" s="53">
        <f t="shared" si="0"/>
        <v>0</v>
      </c>
    </row>
    <row r="22" spans="1:7" s="119" customFormat="1" ht="30">
      <c r="A22" s="4"/>
      <c r="B22" s="5"/>
      <c r="C22" s="9" t="s">
        <v>27</v>
      </c>
      <c r="D22" s="7"/>
      <c r="E22" s="7"/>
      <c r="F22" s="8"/>
      <c r="G22" s="53">
        <f t="shared" si="0"/>
        <v>0</v>
      </c>
    </row>
    <row r="23" spans="1:7" s="119" customFormat="1">
      <c r="A23" s="4"/>
      <c r="B23" s="5"/>
      <c r="C23" s="9" t="s">
        <v>28</v>
      </c>
      <c r="D23" s="7"/>
      <c r="E23" s="7"/>
      <c r="F23" s="8"/>
      <c r="G23" s="53">
        <f t="shared" si="0"/>
        <v>0</v>
      </c>
    </row>
    <row r="24" spans="1:7" s="119" customFormat="1">
      <c r="A24" s="4"/>
      <c r="B24" s="5"/>
      <c r="C24" s="9" t="s">
        <v>29</v>
      </c>
      <c r="D24" s="7"/>
      <c r="E24" s="7"/>
      <c r="F24" s="8"/>
      <c r="G24" s="53">
        <f t="shared" si="0"/>
        <v>0</v>
      </c>
    </row>
    <row r="25" spans="1:7" s="119" customFormat="1">
      <c r="A25" s="4"/>
      <c r="B25" s="5"/>
      <c r="C25" s="9" t="s">
        <v>30</v>
      </c>
      <c r="D25" s="7"/>
      <c r="E25" s="7"/>
      <c r="F25" s="8"/>
      <c r="G25" s="53">
        <f t="shared" si="0"/>
        <v>0</v>
      </c>
    </row>
    <row r="26" spans="1:7" s="119" customFormat="1">
      <c r="A26" s="4"/>
      <c r="B26" s="5"/>
      <c r="C26" s="9" t="s">
        <v>31</v>
      </c>
      <c r="D26" s="7"/>
      <c r="E26" s="7"/>
      <c r="F26" s="8"/>
      <c r="G26" s="53">
        <f t="shared" si="0"/>
        <v>0</v>
      </c>
    </row>
    <row r="27" spans="1:7" s="119" customFormat="1">
      <c r="A27" s="4"/>
      <c r="B27" s="5"/>
      <c r="C27" s="9" t="s">
        <v>32</v>
      </c>
      <c r="D27" s="7"/>
      <c r="E27" s="7"/>
      <c r="F27" s="8"/>
      <c r="G27" s="53">
        <f t="shared" si="0"/>
        <v>0</v>
      </c>
    </row>
    <row r="28" spans="1:7" s="119" customFormat="1">
      <c r="A28" s="4"/>
      <c r="B28" s="5"/>
      <c r="C28" s="9" t="s">
        <v>33</v>
      </c>
      <c r="D28" s="7"/>
      <c r="E28" s="7"/>
      <c r="F28" s="8"/>
      <c r="G28" s="53">
        <f t="shared" si="0"/>
        <v>0</v>
      </c>
    </row>
    <row r="29" spans="1:7" s="119" customFormat="1">
      <c r="A29" s="4"/>
      <c r="B29" s="5"/>
      <c r="C29" s="9" t="s">
        <v>34</v>
      </c>
      <c r="D29" s="7"/>
      <c r="E29" s="7"/>
      <c r="F29" s="8"/>
      <c r="G29" s="53">
        <f t="shared" si="0"/>
        <v>0</v>
      </c>
    </row>
    <row r="30" spans="1:7" s="119" customFormat="1">
      <c r="A30" s="4"/>
      <c r="B30" s="5"/>
      <c r="C30" s="9" t="s">
        <v>35</v>
      </c>
      <c r="D30" s="7"/>
      <c r="E30" s="7"/>
      <c r="F30" s="8"/>
      <c r="G30" s="53">
        <f t="shared" si="0"/>
        <v>0</v>
      </c>
    </row>
    <row r="31" spans="1:7" s="119" customFormat="1">
      <c r="A31" s="4"/>
      <c r="B31" s="5"/>
      <c r="C31" s="9" t="s">
        <v>36</v>
      </c>
      <c r="D31" s="7"/>
      <c r="E31" s="7"/>
      <c r="F31" s="8"/>
      <c r="G31" s="53">
        <f t="shared" si="0"/>
        <v>0</v>
      </c>
    </row>
    <row r="32" spans="1:7" s="119" customFormat="1">
      <c r="A32" s="4"/>
      <c r="B32" s="5"/>
      <c r="C32" s="9" t="s">
        <v>37</v>
      </c>
      <c r="D32" s="7"/>
      <c r="E32" s="7"/>
      <c r="F32" s="8"/>
      <c r="G32" s="53">
        <f t="shared" si="0"/>
        <v>0</v>
      </c>
    </row>
    <row r="33" spans="1:7" s="119" customFormat="1">
      <c r="A33" s="4"/>
      <c r="B33" s="5"/>
      <c r="C33" s="9" t="s">
        <v>38</v>
      </c>
      <c r="D33" s="7"/>
      <c r="E33" s="7"/>
      <c r="F33" s="8"/>
      <c r="G33" s="53">
        <f t="shared" si="0"/>
        <v>0</v>
      </c>
    </row>
    <row r="34" spans="1:7" s="119" customFormat="1">
      <c r="A34" s="4"/>
      <c r="B34" s="5"/>
      <c r="C34" s="9" t="s">
        <v>39</v>
      </c>
      <c r="D34" s="7"/>
      <c r="E34" s="10"/>
      <c r="F34" s="8"/>
      <c r="G34" s="53">
        <f t="shared" si="0"/>
        <v>0</v>
      </c>
    </row>
    <row r="35" spans="1:7" s="119" customFormat="1">
      <c r="A35" s="4"/>
      <c r="B35" s="5"/>
      <c r="C35" s="9" t="s">
        <v>40</v>
      </c>
      <c r="D35" s="7"/>
      <c r="E35" s="10"/>
      <c r="F35" s="8"/>
      <c r="G35" s="53">
        <f t="shared" si="0"/>
        <v>0</v>
      </c>
    </row>
    <row r="36" spans="1:7" s="119" customFormat="1">
      <c r="A36" s="4"/>
      <c r="B36" s="5"/>
      <c r="C36" s="9" t="s">
        <v>41</v>
      </c>
      <c r="D36" s="7"/>
      <c r="E36" s="10"/>
      <c r="F36" s="8"/>
      <c r="G36" s="53">
        <f t="shared" si="0"/>
        <v>0</v>
      </c>
    </row>
    <row r="37" spans="1:7" s="119" customFormat="1">
      <c r="A37" s="4"/>
      <c r="B37" s="5"/>
      <c r="C37" s="9" t="s">
        <v>42</v>
      </c>
      <c r="D37" s="7"/>
      <c r="E37" s="10"/>
      <c r="F37" s="8"/>
      <c r="G37" s="53">
        <f t="shared" si="0"/>
        <v>0</v>
      </c>
    </row>
    <row r="38" spans="1:7" s="119" customFormat="1">
      <c r="A38" s="4"/>
      <c r="B38" s="5"/>
      <c r="C38" s="9" t="s">
        <v>43</v>
      </c>
      <c r="D38" s="7"/>
      <c r="E38" s="10"/>
      <c r="F38" s="8"/>
      <c r="G38" s="53">
        <f t="shared" si="0"/>
        <v>0</v>
      </c>
    </row>
    <row r="39" spans="1:7" s="119" customFormat="1">
      <c r="A39" s="4"/>
      <c r="B39" s="5"/>
      <c r="C39" s="9" t="s">
        <v>44</v>
      </c>
      <c r="D39" s="7"/>
      <c r="E39" s="10"/>
      <c r="F39" s="8"/>
      <c r="G39" s="53">
        <f t="shared" si="0"/>
        <v>0</v>
      </c>
    </row>
    <row r="40" spans="1:7" s="119" customFormat="1">
      <c r="A40" s="4"/>
      <c r="B40" s="5"/>
      <c r="C40" s="9" t="s">
        <v>45</v>
      </c>
      <c r="D40" s="7"/>
      <c r="E40" s="10"/>
      <c r="F40" s="8"/>
      <c r="G40" s="53">
        <f t="shared" si="0"/>
        <v>0</v>
      </c>
    </row>
    <row r="41" spans="1:7" s="119" customFormat="1">
      <c r="A41" s="4"/>
      <c r="B41" s="5"/>
      <c r="C41" s="9" t="s">
        <v>46</v>
      </c>
      <c r="D41" s="7"/>
      <c r="E41" s="10"/>
      <c r="F41" s="8"/>
      <c r="G41" s="53">
        <f t="shared" si="0"/>
        <v>0</v>
      </c>
    </row>
    <row r="42" spans="1:7" s="119" customFormat="1" ht="15.75" thickBot="1">
      <c r="A42" s="30"/>
      <c r="B42" s="31"/>
      <c r="C42" s="32" t="s">
        <v>47</v>
      </c>
      <c r="D42" s="33"/>
      <c r="E42" s="34"/>
      <c r="F42" s="120"/>
      <c r="G42" s="54">
        <f t="shared" si="0"/>
        <v>0</v>
      </c>
    </row>
    <row r="43" spans="1:7" s="119" customFormat="1"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30">
      <c r="A46" s="35"/>
      <c r="B46" s="12"/>
      <c r="C46" s="9" t="s">
        <v>51</v>
      </c>
      <c r="D46" s="8"/>
      <c r="E46" s="10"/>
      <c r="F46" s="8"/>
      <c r="G46" s="57">
        <f t="shared" si="0"/>
        <v>0</v>
      </c>
    </row>
    <row r="47" spans="1:7" s="122" customFormat="1">
      <c r="A47" s="35"/>
      <c r="B47" s="5"/>
      <c r="C47" s="9" t="s">
        <v>52</v>
      </c>
      <c r="D47" s="8" t="s">
        <v>53</v>
      </c>
      <c r="E47" s="10">
        <v>50</v>
      </c>
      <c r="F47" s="102"/>
      <c r="G47" s="57">
        <f t="shared" si="0"/>
        <v>0</v>
      </c>
    </row>
    <row r="48" spans="1:7" s="122" customFormat="1">
      <c r="A48" s="35"/>
      <c r="B48" s="5"/>
      <c r="C48" s="9" t="s">
        <v>54</v>
      </c>
      <c r="D48" s="8" t="s">
        <v>53</v>
      </c>
      <c r="E48" s="10">
        <v>10</v>
      </c>
      <c r="F48" s="102"/>
      <c r="G48" s="57">
        <f t="shared" si="0"/>
        <v>0</v>
      </c>
    </row>
    <row r="49" spans="1:7" s="123" customFormat="1">
      <c r="A49" s="35"/>
      <c r="B49" s="5"/>
      <c r="C49" s="9" t="s">
        <v>55</v>
      </c>
      <c r="D49" s="8" t="s">
        <v>53</v>
      </c>
      <c r="E49" s="108">
        <v>20</v>
      </c>
      <c r="F49" s="102"/>
      <c r="G49" s="57">
        <f t="shared" si="0"/>
        <v>0</v>
      </c>
    </row>
    <row r="50" spans="1:7" s="119" customFormat="1">
      <c r="A50" s="35"/>
      <c r="B50" s="12">
        <f>B45+0.01</f>
        <v>1.02</v>
      </c>
      <c r="C50" s="11" t="s">
        <v>56</v>
      </c>
      <c r="D50" s="8"/>
      <c r="E50" s="10"/>
      <c r="F50" s="8"/>
      <c r="G50" s="57"/>
    </row>
    <row r="51" spans="1:7" s="119" customFormat="1" ht="180">
      <c r="A51" s="35"/>
      <c r="B51" s="5"/>
      <c r="C51" s="13" t="s">
        <v>57</v>
      </c>
      <c r="D51" s="8" t="s">
        <v>53</v>
      </c>
      <c r="E51" s="10">
        <v>150</v>
      </c>
      <c r="F51" s="8"/>
      <c r="G51" s="57">
        <f t="shared" si="0"/>
        <v>0</v>
      </c>
    </row>
    <row r="52" spans="1:7" s="119" customFormat="1">
      <c r="A52" s="35"/>
      <c r="B52" s="12">
        <f>B50+0.01</f>
        <v>1.03</v>
      </c>
      <c r="C52" s="11" t="s">
        <v>58</v>
      </c>
      <c r="D52" s="8"/>
      <c r="E52" s="10"/>
      <c r="F52" s="8"/>
      <c r="G52" s="57"/>
    </row>
    <row r="53" spans="1:7" s="119" customFormat="1" ht="180">
      <c r="A53" s="35"/>
      <c r="B53" s="5"/>
      <c r="C53" s="13" t="s">
        <v>59</v>
      </c>
      <c r="D53" s="8" t="s">
        <v>53</v>
      </c>
      <c r="E53" s="10" t="s">
        <v>60</v>
      </c>
      <c r="F53" s="8"/>
      <c r="G53" s="57">
        <f t="shared" si="0"/>
        <v>0</v>
      </c>
    </row>
    <row r="54" spans="1:7" s="119" customFormat="1">
      <c r="A54" s="35"/>
      <c r="B54" s="12">
        <f>B52+0.01</f>
        <v>1.04</v>
      </c>
      <c r="C54" s="11" t="s">
        <v>61</v>
      </c>
      <c r="D54" s="8"/>
      <c r="E54" s="10"/>
      <c r="F54" s="8"/>
      <c r="G54" s="57"/>
    </row>
    <row r="55" spans="1:7" s="119" customFormat="1" ht="75">
      <c r="A55" s="35"/>
      <c r="B55" s="5"/>
      <c r="C55" s="14" t="s">
        <v>62</v>
      </c>
      <c r="D55" s="8" t="s">
        <v>53</v>
      </c>
      <c r="E55" s="10">
        <v>55</v>
      </c>
      <c r="F55" s="8"/>
      <c r="G55" s="57">
        <f t="shared" si="0"/>
        <v>0</v>
      </c>
    </row>
    <row r="56" spans="1:7" s="119" customFormat="1">
      <c r="A56" s="35"/>
      <c r="B56" s="12">
        <f>B54+0.01</f>
        <v>1.05</v>
      </c>
      <c r="C56" s="11" t="s">
        <v>63</v>
      </c>
      <c r="D56" s="8"/>
      <c r="E56" s="10"/>
      <c r="F56" s="8"/>
      <c r="G56" s="57"/>
    </row>
    <row r="57" spans="1:7" s="119" customFormat="1" ht="75">
      <c r="A57" s="35"/>
      <c r="B57" s="5"/>
      <c r="C57" s="14" t="s">
        <v>64</v>
      </c>
      <c r="D57" s="8" t="s">
        <v>53</v>
      </c>
      <c r="E57" s="108">
        <v>330</v>
      </c>
      <c r="F57" s="102"/>
      <c r="G57" s="57">
        <f t="shared" si="0"/>
        <v>0</v>
      </c>
    </row>
    <row r="58" spans="1:7" s="119" customFormat="1">
      <c r="A58" s="35"/>
      <c r="B58" s="12">
        <f>B56+0.01</f>
        <v>1.06</v>
      </c>
      <c r="C58" s="11" t="s">
        <v>65</v>
      </c>
      <c r="D58" s="8"/>
      <c r="E58" s="10"/>
      <c r="F58" s="8"/>
      <c r="G58" s="57"/>
    </row>
    <row r="59" spans="1:7" s="119" customFormat="1" ht="75">
      <c r="A59" s="35"/>
      <c r="B59" s="5"/>
      <c r="C59" s="14" t="s">
        <v>66</v>
      </c>
      <c r="D59" s="8" t="s">
        <v>53</v>
      </c>
      <c r="E59" s="10">
        <v>8</v>
      </c>
      <c r="F59" s="8"/>
      <c r="G59" s="57">
        <f t="shared" si="0"/>
        <v>0</v>
      </c>
    </row>
    <row r="60" spans="1:7" s="119" customFormat="1">
      <c r="A60" s="35"/>
      <c r="B60" s="12">
        <f>B58+0.01</f>
        <v>1.07</v>
      </c>
      <c r="C60" s="11" t="s">
        <v>67</v>
      </c>
      <c r="D60" s="8"/>
      <c r="E60" s="10"/>
      <c r="F60" s="8"/>
      <c r="G60" s="57">
        <f t="shared" si="0"/>
        <v>0</v>
      </c>
    </row>
    <row r="61" spans="1:7" s="119" customFormat="1" ht="75">
      <c r="A61" s="35"/>
      <c r="B61" s="5"/>
      <c r="C61" s="14" t="s">
        <v>68</v>
      </c>
      <c r="D61" s="8" t="s">
        <v>53</v>
      </c>
      <c r="E61" s="10" t="s">
        <v>60</v>
      </c>
      <c r="F61" s="8"/>
      <c r="G61" s="57">
        <f t="shared" si="0"/>
        <v>0</v>
      </c>
    </row>
    <row r="62" spans="1:7" s="119" customFormat="1">
      <c r="A62" s="35"/>
      <c r="B62" s="12">
        <f>B60+0.01</f>
        <v>1.08</v>
      </c>
      <c r="C62" s="11" t="s">
        <v>69</v>
      </c>
      <c r="D62" s="8"/>
      <c r="E62" s="10"/>
      <c r="F62" s="8"/>
      <c r="G62" s="57">
        <f t="shared" si="0"/>
        <v>0</v>
      </c>
    </row>
    <row r="63" spans="1:7" s="119" customFormat="1" ht="60">
      <c r="A63" s="35"/>
      <c r="B63" s="5"/>
      <c r="C63" s="15" t="s">
        <v>70</v>
      </c>
      <c r="D63" s="8" t="s">
        <v>53</v>
      </c>
      <c r="E63" s="10">
        <v>560</v>
      </c>
      <c r="F63" s="8"/>
      <c r="G63" s="57">
        <f t="shared" si="0"/>
        <v>0</v>
      </c>
    </row>
    <row r="64" spans="1:7" s="119" customFormat="1" ht="15.75" thickBot="1">
      <c r="A64" s="47">
        <v>1</v>
      </c>
      <c r="B64" s="265" t="s">
        <v>71</v>
      </c>
      <c r="C64" s="266"/>
      <c r="D64" s="36"/>
      <c r="E64" s="37"/>
      <c r="F64" s="36"/>
      <c r="G64" s="58">
        <f>SUM(G44:G63)</f>
        <v>0</v>
      </c>
    </row>
    <row r="65" spans="1:7" s="119" customFormat="1">
      <c r="A65" s="40">
        <f>A44+1</f>
        <v>2</v>
      </c>
      <c r="B65" s="254" t="s">
        <v>72</v>
      </c>
      <c r="C65" s="255"/>
      <c r="D65" s="41"/>
      <c r="E65" s="42"/>
      <c r="F65" s="41"/>
      <c r="G65" s="56">
        <f t="shared" si="0"/>
        <v>0</v>
      </c>
    </row>
    <row r="66" spans="1:7" s="119" customFormat="1" ht="195">
      <c r="A66" s="46"/>
      <c r="B66" s="12"/>
      <c r="C66" s="16" t="s">
        <v>73</v>
      </c>
      <c r="D66" s="7"/>
      <c r="E66" s="10"/>
      <c r="F66" s="8"/>
      <c r="G66" s="57">
        <f t="shared" si="0"/>
        <v>0</v>
      </c>
    </row>
    <row r="67" spans="1:7" s="119" customFormat="1" ht="30">
      <c r="A67" s="46"/>
      <c r="B67" s="12"/>
      <c r="C67" s="16" t="s">
        <v>74</v>
      </c>
      <c r="D67" s="7"/>
      <c r="E67" s="10"/>
      <c r="F67" s="8"/>
      <c r="G67" s="57">
        <f t="shared" si="0"/>
        <v>0</v>
      </c>
    </row>
    <row r="68" spans="1:7" s="119" customFormat="1" ht="30">
      <c r="A68" s="46"/>
      <c r="B68" s="12"/>
      <c r="C68" s="16" t="s">
        <v>75</v>
      </c>
      <c r="D68" s="7"/>
      <c r="E68" s="10"/>
      <c r="F68" s="8"/>
      <c r="G68" s="57">
        <f t="shared" si="0"/>
        <v>0</v>
      </c>
    </row>
    <row r="69" spans="1:7" s="119" customFormat="1" ht="30">
      <c r="A69" s="46"/>
      <c r="B69" s="12"/>
      <c r="C69" s="16" t="s">
        <v>76</v>
      </c>
      <c r="D69" s="7"/>
      <c r="E69" s="10"/>
      <c r="F69" s="8"/>
      <c r="G69" s="57">
        <f t="shared" si="0"/>
        <v>0</v>
      </c>
    </row>
    <row r="70" spans="1:7" s="119" customFormat="1" ht="30">
      <c r="A70" s="46"/>
      <c r="B70" s="12"/>
      <c r="C70" s="16" t="s">
        <v>77</v>
      </c>
      <c r="D70" s="7"/>
      <c r="E70" s="10"/>
      <c r="F70" s="8"/>
      <c r="G70" s="57">
        <f t="shared" si="0"/>
        <v>0</v>
      </c>
    </row>
    <row r="71" spans="1:7" s="119" customFormat="1" ht="30">
      <c r="A71" s="46"/>
      <c r="B71" s="12"/>
      <c r="C71" s="16" t="s">
        <v>78</v>
      </c>
      <c r="D71" s="7"/>
      <c r="E71" s="10"/>
      <c r="F71" s="8"/>
      <c r="G71" s="57">
        <f t="shared" si="0"/>
        <v>0</v>
      </c>
    </row>
    <row r="72" spans="1:7" s="119" customFormat="1">
      <c r="A72" s="46"/>
      <c r="B72" s="12"/>
      <c r="C72" s="16" t="s">
        <v>79</v>
      </c>
      <c r="D72" s="7"/>
      <c r="E72" s="10"/>
      <c r="F72" s="8"/>
      <c r="G72" s="57">
        <f t="shared" si="0"/>
        <v>0</v>
      </c>
    </row>
    <row r="73" spans="1:7" s="119" customFormat="1">
      <c r="A73" s="46"/>
      <c r="B73" s="12"/>
      <c r="C73" s="11"/>
      <c r="D73" s="7"/>
      <c r="E73" s="10"/>
      <c r="F73" s="8"/>
      <c r="G73" s="57">
        <f t="shared" ref="G73:G140" si="1">IF(E73="QRO",F73*0, F73*E73)</f>
        <v>0</v>
      </c>
    </row>
    <row r="74" spans="1:7" s="119" customFormat="1" ht="60">
      <c r="A74" s="46"/>
      <c r="B74" s="12">
        <f>A65+0.01</f>
        <v>2.0099999999999998</v>
      </c>
      <c r="C74" s="11" t="s">
        <v>80</v>
      </c>
      <c r="D74" s="8" t="s">
        <v>53</v>
      </c>
      <c r="E74" s="10">
        <v>45</v>
      </c>
      <c r="F74" s="8"/>
      <c r="G74" s="57">
        <f t="shared" si="1"/>
        <v>0</v>
      </c>
    </row>
    <row r="75" spans="1:7" s="119" customFormat="1">
      <c r="A75" s="46"/>
      <c r="B75" s="12"/>
      <c r="C75" s="11" t="s">
        <v>81</v>
      </c>
      <c r="D75" s="7"/>
      <c r="E75" s="10"/>
      <c r="F75" s="8"/>
      <c r="G75" s="57">
        <f t="shared" si="1"/>
        <v>0</v>
      </c>
    </row>
    <row r="76" spans="1:7" s="119" customFormat="1" ht="105">
      <c r="A76" s="46"/>
      <c r="B76" s="12"/>
      <c r="C76" s="16" t="s">
        <v>82</v>
      </c>
      <c r="D76" s="7"/>
      <c r="E76" s="10"/>
      <c r="F76" s="8"/>
      <c r="G76" s="57"/>
    </row>
    <row r="77" spans="1:7" s="119" customFormat="1" ht="45">
      <c r="A77" s="46"/>
      <c r="B77" s="12"/>
      <c r="C77" s="16" t="s">
        <v>83</v>
      </c>
      <c r="D77" s="7"/>
      <c r="E77" s="10"/>
      <c r="F77" s="8"/>
      <c r="G77" s="57">
        <f t="shared" si="1"/>
        <v>0</v>
      </c>
    </row>
    <row r="78" spans="1:7" s="119" customFormat="1" ht="45">
      <c r="A78" s="35"/>
      <c r="B78" s="5"/>
      <c r="C78" s="16" t="s">
        <v>84</v>
      </c>
      <c r="D78" s="7"/>
      <c r="E78" s="10"/>
      <c r="F78" s="8"/>
      <c r="G78" s="57">
        <f t="shared" si="1"/>
        <v>0</v>
      </c>
    </row>
    <row r="79" spans="1:7" s="119" customFormat="1">
      <c r="A79" s="35"/>
      <c r="B79" s="12"/>
      <c r="C79" s="11" t="s">
        <v>85</v>
      </c>
      <c r="D79" s="8"/>
      <c r="E79" s="10"/>
      <c r="F79" s="8"/>
      <c r="G79" s="57">
        <f t="shared" si="1"/>
        <v>0</v>
      </c>
    </row>
    <row r="80" spans="1:7" s="119" customFormat="1" ht="135">
      <c r="A80" s="35"/>
      <c r="B80" s="12"/>
      <c r="C80" s="16" t="s">
        <v>86</v>
      </c>
      <c r="D80" s="8"/>
      <c r="E80" s="10"/>
      <c r="F80" s="8"/>
      <c r="G80" s="57">
        <f t="shared" si="1"/>
        <v>0</v>
      </c>
    </row>
    <row r="81" spans="1:7" s="119" customFormat="1">
      <c r="A81" s="35"/>
      <c r="B81" s="12"/>
      <c r="C81" s="11" t="s">
        <v>87</v>
      </c>
      <c r="D81" s="8"/>
      <c r="E81" s="10"/>
      <c r="F81" s="8"/>
      <c r="G81" s="57">
        <f t="shared" si="1"/>
        <v>0</v>
      </c>
    </row>
    <row r="82" spans="1:7" s="119" customFormat="1" ht="120">
      <c r="A82" s="35"/>
      <c r="B82" s="12"/>
      <c r="C82" s="16" t="s">
        <v>88</v>
      </c>
      <c r="D82" s="8"/>
      <c r="E82" s="10"/>
      <c r="F82" s="8"/>
      <c r="G82" s="57">
        <f t="shared" si="1"/>
        <v>0</v>
      </c>
    </row>
    <row r="83" spans="1:7" s="119" customFormat="1">
      <c r="A83" s="35"/>
      <c r="B83" s="12"/>
      <c r="C83" s="11" t="s">
        <v>89</v>
      </c>
      <c r="D83" s="8"/>
      <c r="E83" s="10"/>
      <c r="F83" s="8"/>
      <c r="G83" s="57">
        <f t="shared" si="1"/>
        <v>0</v>
      </c>
    </row>
    <row r="84" spans="1:7" s="119" customFormat="1" ht="45">
      <c r="A84" s="35"/>
      <c r="B84" s="12"/>
      <c r="C84" s="16" t="s">
        <v>90</v>
      </c>
      <c r="D84" s="8"/>
      <c r="E84" s="10"/>
      <c r="F84" s="8"/>
      <c r="G84" s="57">
        <f t="shared" si="1"/>
        <v>0</v>
      </c>
    </row>
    <row r="85" spans="1:7" s="119" customFormat="1" ht="30">
      <c r="A85" s="35"/>
      <c r="B85" s="12"/>
      <c r="C85" s="16" t="s">
        <v>91</v>
      </c>
      <c r="D85" s="8"/>
      <c r="E85" s="10"/>
      <c r="F85" s="8"/>
      <c r="G85" s="57">
        <f t="shared" si="1"/>
        <v>0</v>
      </c>
    </row>
    <row r="86" spans="1:7" s="119" customFormat="1" ht="30">
      <c r="A86" s="35"/>
      <c r="B86" s="12"/>
      <c r="C86" s="16" t="s">
        <v>92</v>
      </c>
      <c r="D86" s="8"/>
      <c r="E86" s="10"/>
      <c r="F86" s="8"/>
      <c r="G86" s="57">
        <f t="shared" si="1"/>
        <v>0</v>
      </c>
    </row>
    <row r="87" spans="1:7" s="119" customFormat="1">
      <c r="A87" s="35"/>
      <c r="B87" s="12"/>
      <c r="C87" s="16" t="s">
        <v>93</v>
      </c>
      <c r="D87" s="8"/>
      <c r="E87" s="10"/>
      <c r="F87" s="8"/>
      <c r="G87" s="57">
        <f t="shared" si="1"/>
        <v>0</v>
      </c>
    </row>
    <row r="88" spans="1:7" s="119" customFormat="1" ht="45">
      <c r="A88" s="35"/>
      <c r="B88" s="12"/>
      <c r="C88" s="16" t="s">
        <v>94</v>
      </c>
      <c r="D88" s="8"/>
      <c r="E88" s="10"/>
      <c r="F88" s="8"/>
      <c r="G88" s="57">
        <f t="shared" si="1"/>
        <v>0</v>
      </c>
    </row>
    <row r="89" spans="1:7" s="119" customFormat="1" ht="180">
      <c r="A89" s="35"/>
      <c r="B89" s="12">
        <v>2.02</v>
      </c>
      <c r="C89" s="11" t="s">
        <v>341</v>
      </c>
      <c r="D89" s="8" t="s">
        <v>53</v>
      </c>
      <c r="E89" s="10">
        <v>285</v>
      </c>
      <c r="F89" s="8"/>
      <c r="G89" s="57">
        <f t="shared" si="1"/>
        <v>0</v>
      </c>
    </row>
    <row r="90" spans="1:7" s="119" customFormat="1" ht="185.45" customHeight="1">
      <c r="A90" s="35"/>
      <c r="B90" s="12"/>
      <c r="C90" s="11"/>
      <c r="D90" s="8"/>
      <c r="E90" s="10"/>
      <c r="F90" s="8"/>
      <c r="G90" s="57">
        <f t="shared" si="1"/>
        <v>0</v>
      </c>
    </row>
    <row r="91" spans="1:7" s="119" customFormat="1">
      <c r="A91" s="35"/>
      <c r="B91" s="12"/>
      <c r="C91" s="11" t="s">
        <v>81</v>
      </c>
      <c r="D91" s="8"/>
      <c r="E91" s="10"/>
      <c r="F91" s="8"/>
      <c r="G91" s="57">
        <f t="shared" si="1"/>
        <v>0</v>
      </c>
    </row>
    <row r="92" spans="1:7" s="119" customFormat="1" ht="60">
      <c r="A92" s="35"/>
      <c r="B92" s="12"/>
      <c r="C92" s="16" t="s">
        <v>342</v>
      </c>
      <c r="D92" s="8"/>
      <c r="E92" s="10"/>
      <c r="F92" s="8"/>
      <c r="G92" s="57"/>
    </row>
    <row r="93" spans="1:7" s="119" customFormat="1" ht="45">
      <c r="A93" s="35"/>
      <c r="B93" s="12"/>
      <c r="C93" s="16" t="s">
        <v>343</v>
      </c>
      <c r="D93" s="8"/>
      <c r="E93" s="10"/>
      <c r="F93" s="8"/>
      <c r="G93" s="57">
        <f t="shared" si="1"/>
        <v>0</v>
      </c>
    </row>
    <row r="94" spans="1:7" s="119" customFormat="1">
      <c r="A94" s="35"/>
      <c r="B94" s="12"/>
      <c r="C94" s="11" t="s">
        <v>85</v>
      </c>
      <c r="D94" s="8"/>
      <c r="E94" s="10"/>
      <c r="F94" s="8"/>
      <c r="G94" s="57"/>
    </row>
    <row r="95" spans="1:7" s="119" customFormat="1" ht="30">
      <c r="A95" s="35"/>
      <c r="B95" s="12"/>
      <c r="C95" s="16" t="s">
        <v>344</v>
      </c>
      <c r="D95" s="8"/>
      <c r="E95" s="10"/>
      <c r="F95" s="8"/>
      <c r="G95" s="57">
        <f t="shared" si="1"/>
        <v>0</v>
      </c>
    </row>
    <row r="96" spans="1:7" s="119" customFormat="1">
      <c r="A96" s="35"/>
      <c r="B96" s="12"/>
      <c r="C96" s="11" t="s">
        <v>87</v>
      </c>
      <c r="D96" s="8"/>
      <c r="E96" s="10"/>
      <c r="F96" s="8"/>
      <c r="G96" s="57">
        <f t="shared" si="1"/>
        <v>0</v>
      </c>
    </row>
    <row r="97" spans="1:7" s="119" customFormat="1">
      <c r="A97" s="35"/>
      <c r="B97" s="12"/>
      <c r="C97" s="16" t="s">
        <v>345</v>
      </c>
      <c r="D97" s="8"/>
      <c r="E97" s="10"/>
      <c r="F97" s="8"/>
      <c r="G97" s="57">
        <f t="shared" si="1"/>
        <v>0</v>
      </c>
    </row>
    <row r="98" spans="1:7" s="119" customFormat="1">
      <c r="A98" s="35"/>
      <c r="B98" s="12"/>
      <c r="C98" s="11" t="s">
        <v>89</v>
      </c>
      <c r="D98" s="8"/>
      <c r="E98" s="10"/>
      <c r="F98" s="8"/>
      <c r="G98" s="57"/>
    </row>
    <row r="99" spans="1:7" s="119" customFormat="1" ht="45">
      <c r="A99" s="35"/>
      <c r="B99" s="12"/>
      <c r="C99" s="16" t="s">
        <v>90</v>
      </c>
      <c r="D99" s="8"/>
      <c r="E99" s="10"/>
      <c r="F99" s="8"/>
      <c r="G99" s="57">
        <f t="shared" si="1"/>
        <v>0</v>
      </c>
    </row>
    <row r="100" spans="1:7" s="119" customFormat="1" ht="30">
      <c r="A100" s="35"/>
      <c r="B100" s="12"/>
      <c r="C100" s="16" t="s">
        <v>91</v>
      </c>
      <c r="D100" s="8"/>
      <c r="E100" s="10"/>
      <c r="F100" s="8"/>
      <c r="G100" s="57">
        <f t="shared" si="1"/>
        <v>0</v>
      </c>
    </row>
    <row r="101" spans="1:7" s="119" customFormat="1" ht="30">
      <c r="A101" s="35"/>
      <c r="B101" s="12"/>
      <c r="C101" s="16" t="s">
        <v>92</v>
      </c>
      <c r="D101" s="8"/>
      <c r="E101" s="10"/>
      <c r="F101" s="8"/>
      <c r="G101" s="57">
        <f t="shared" si="1"/>
        <v>0</v>
      </c>
    </row>
    <row r="102" spans="1:7" s="119" customFormat="1">
      <c r="A102" s="35"/>
      <c r="B102" s="12"/>
      <c r="C102" s="16" t="s">
        <v>93</v>
      </c>
      <c r="D102" s="8"/>
      <c r="E102" s="10"/>
      <c r="F102" s="8"/>
      <c r="G102" s="57">
        <f t="shared" si="1"/>
        <v>0</v>
      </c>
    </row>
    <row r="103" spans="1:7" s="119" customFormat="1" ht="45">
      <c r="A103" s="35"/>
      <c r="B103" s="12"/>
      <c r="C103" s="16" t="s">
        <v>94</v>
      </c>
      <c r="D103" s="8"/>
      <c r="E103" s="10"/>
      <c r="F103" s="8"/>
      <c r="G103" s="57">
        <f t="shared" si="1"/>
        <v>0</v>
      </c>
    </row>
    <row r="104" spans="1:7" s="119" customFormat="1" ht="75">
      <c r="A104" s="35"/>
      <c r="B104" s="12">
        <f>B89+0.01</f>
        <v>2.0299999999999998</v>
      </c>
      <c r="C104" s="11" t="s">
        <v>346</v>
      </c>
      <c r="D104" s="8" t="s">
        <v>53</v>
      </c>
      <c r="E104" s="10">
        <v>5</v>
      </c>
      <c r="F104" s="8"/>
      <c r="G104" s="57">
        <f t="shared" si="1"/>
        <v>0</v>
      </c>
    </row>
    <row r="105" spans="1:7" s="119" customFormat="1" ht="195">
      <c r="A105" s="35"/>
      <c r="B105" s="12">
        <f>B104+0.01</f>
        <v>2.0399999999999996</v>
      </c>
      <c r="C105" s="11" t="s">
        <v>95</v>
      </c>
      <c r="D105" s="8" t="s">
        <v>53</v>
      </c>
      <c r="E105" s="10">
        <v>10</v>
      </c>
      <c r="F105" s="8"/>
      <c r="G105" s="57">
        <f t="shared" si="1"/>
        <v>0</v>
      </c>
    </row>
    <row r="106" spans="1:7" s="119" customFormat="1">
      <c r="A106" s="35"/>
      <c r="B106" s="12"/>
      <c r="C106" s="11"/>
      <c r="D106" s="8"/>
      <c r="E106" s="10"/>
      <c r="F106" s="8"/>
      <c r="G106" s="57"/>
    </row>
    <row r="107" spans="1:7" s="119" customFormat="1" ht="195">
      <c r="A107" s="35"/>
      <c r="B107" s="12">
        <f>B105+0.01</f>
        <v>2.0499999999999994</v>
      </c>
      <c r="C107" s="113" t="s">
        <v>347</v>
      </c>
      <c r="D107" s="110" t="s">
        <v>53</v>
      </c>
      <c r="E107" s="111">
        <v>15</v>
      </c>
      <c r="F107" s="112"/>
      <c r="G107" s="57">
        <f t="shared" si="1"/>
        <v>0</v>
      </c>
    </row>
    <row r="108" spans="1:7" s="119" customFormat="1">
      <c r="A108" s="35"/>
      <c r="B108" s="12">
        <f>B107+0.01</f>
        <v>2.0599999999999992</v>
      </c>
      <c r="C108" s="113" t="s">
        <v>97</v>
      </c>
      <c r="D108" s="110" t="s">
        <v>98</v>
      </c>
      <c r="E108" s="111">
        <v>3</v>
      </c>
      <c r="F108" s="112"/>
      <c r="G108" s="57">
        <f t="shared" si="1"/>
        <v>0</v>
      </c>
    </row>
    <row r="109" spans="1:7" s="119" customFormat="1" ht="132.94999999999999" customHeight="1">
      <c r="A109" s="35"/>
      <c r="B109" s="12"/>
      <c r="C109" s="11"/>
      <c r="D109" s="8"/>
      <c r="E109" s="10"/>
      <c r="F109" s="8"/>
      <c r="G109" s="57">
        <f t="shared" si="1"/>
        <v>0</v>
      </c>
    </row>
    <row r="110" spans="1:7" s="119" customFormat="1">
      <c r="A110" s="35"/>
      <c r="B110" s="12">
        <f>B108+0.01</f>
        <v>2.069999999999999</v>
      </c>
      <c r="C110" s="11" t="s">
        <v>348</v>
      </c>
      <c r="D110" s="8"/>
      <c r="E110" s="10"/>
      <c r="F110" s="8"/>
      <c r="G110" s="57">
        <f t="shared" si="1"/>
        <v>0</v>
      </c>
    </row>
    <row r="111" spans="1:7" s="119" customFormat="1" ht="75">
      <c r="A111" s="35"/>
      <c r="B111" s="12"/>
      <c r="C111" s="16" t="s">
        <v>100</v>
      </c>
      <c r="D111" s="8" t="s">
        <v>101</v>
      </c>
      <c r="E111" s="10" t="s">
        <v>60</v>
      </c>
      <c r="F111" s="8"/>
      <c r="G111" s="57">
        <f t="shared" si="1"/>
        <v>0</v>
      </c>
    </row>
    <row r="112" spans="1:7" s="119" customFormat="1">
      <c r="A112" s="35"/>
      <c r="B112" s="12">
        <f>B110+0.01</f>
        <v>2.0799999999999987</v>
      </c>
      <c r="C112" s="11" t="s">
        <v>102</v>
      </c>
      <c r="D112" s="8"/>
      <c r="E112" s="10"/>
      <c r="F112" s="8"/>
      <c r="G112" s="57">
        <f t="shared" si="1"/>
        <v>0</v>
      </c>
    </row>
    <row r="113" spans="1:7" s="119" customFormat="1" ht="60">
      <c r="A113" s="35"/>
      <c r="B113" s="12"/>
      <c r="C113" s="16" t="s">
        <v>103</v>
      </c>
      <c r="D113" s="8" t="s">
        <v>101</v>
      </c>
      <c r="E113" s="10" t="s">
        <v>60</v>
      </c>
      <c r="F113" s="8"/>
      <c r="G113" s="57">
        <f t="shared" si="1"/>
        <v>0</v>
      </c>
    </row>
    <row r="114" spans="1:7" s="119" customFormat="1" ht="15.75" thickBot="1">
      <c r="A114" s="48">
        <v>2</v>
      </c>
      <c r="B114" s="263" t="s">
        <v>104</v>
      </c>
      <c r="C114" s="264"/>
      <c r="D114" s="36"/>
      <c r="E114" s="124"/>
      <c r="F114" s="36"/>
      <c r="G114" s="58">
        <f>SUM(G65:G113)</f>
        <v>0</v>
      </c>
    </row>
    <row r="115" spans="1:7" s="119" customFormat="1">
      <c r="A115" s="40">
        <f>A65+1</f>
        <v>3</v>
      </c>
      <c r="B115" s="254" t="s">
        <v>105</v>
      </c>
      <c r="C115" s="255"/>
      <c r="D115" s="41"/>
      <c r="E115" s="125"/>
      <c r="F115" s="41"/>
      <c r="G115" s="56"/>
    </row>
    <row r="116" spans="1:7" s="119" customFormat="1">
      <c r="A116" s="35"/>
      <c r="B116" s="12"/>
      <c r="C116" s="11"/>
      <c r="D116" s="8"/>
      <c r="E116" s="126"/>
      <c r="F116" s="8"/>
      <c r="G116" s="57">
        <f t="shared" si="1"/>
        <v>0</v>
      </c>
    </row>
    <row r="117" spans="1:7" s="119" customFormat="1">
      <c r="A117" s="35"/>
      <c r="B117" s="12">
        <f>A115+0.01</f>
        <v>3.01</v>
      </c>
      <c r="C117" s="11" t="s">
        <v>106</v>
      </c>
      <c r="D117" s="8"/>
      <c r="E117" s="126"/>
      <c r="F117" s="8"/>
      <c r="G117" s="57">
        <f t="shared" si="1"/>
        <v>0</v>
      </c>
    </row>
    <row r="118" spans="1:7" s="119" customFormat="1" ht="57.75">
      <c r="A118" s="35"/>
      <c r="B118" s="12"/>
      <c r="C118" s="16" t="s">
        <v>107</v>
      </c>
      <c r="D118" s="8" t="s">
        <v>53</v>
      </c>
      <c r="E118" s="10" t="s">
        <v>60</v>
      </c>
      <c r="F118" s="8"/>
      <c r="G118" s="57">
        <f t="shared" si="1"/>
        <v>0</v>
      </c>
    </row>
    <row r="119" spans="1:7" s="119" customFormat="1">
      <c r="A119" s="35"/>
      <c r="B119" s="12">
        <f>B117+0.01</f>
        <v>3.0199999999999996</v>
      </c>
      <c r="C119" s="11" t="s">
        <v>349</v>
      </c>
      <c r="D119" s="8"/>
      <c r="E119" s="126"/>
      <c r="F119" s="8"/>
      <c r="G119" s="57">
        <f t="shared" si="1"/>
        <v>0</v>
      </c>
    </row>
    <row r="120" spans="1:7" s="119" customFormat="1" ht="72">
      <c r="A120" s="35"/>
      <c r="B120" s="12"/>
      <c r="C120" s="16" t="s">
        <v>350</v>
      </c>
      <c r="D120" s="8" t="s">
        <v>53</v>
      </c>
      <c r="E120" s="10">
        <v>15</v>
      </c>
      <c r="F120" s="8"/>
      <c r="G120" s="57">
        <f t="shared" si="1"/>
        <v>0</v>
      </c>
    </row>
    <row r="121" spans="1:7" s="119" customFormat="1">
      <c r="A121" s="35"/>
      <c r="B121" s="12"/>
      <c r="C121" s="11" t="s">
        <v>89</v>
      </c>
      <c r="D121" s="8"/>
      <c r="E121" s="10"/>
      <c r="F121" s="8"/>
      <c r="G121" s="57">
        <f t="shared" si="1"/>
        <v>0</v>
      </c>
    </row>
    <row r="122" spans="1:7" s="119" customFormat="1" ht="30">
      <c r="A122" s="35"/>
      <c r="B122" s="12"/>
      <c r="C122" s="16" t="s">
        <v>132</v>
      </c>
      <c r="D122" s="8"/>
      <c r="E122" s="10"/>
      <c r="F122" s="8"/>
      <c r="G122" s="57">
        <f t="shared" si="1"/>
        <v>0</v>
      </c>
    </row>
    <row r="123" spans="1:7" s="119" customFormat="1" ht="45">
      <c r="A123" s="35"/>
      <c r="B123" s="12"/>
      <c r="C123" s="16" t="s">
        <v>111</v>
      </c>
      <c r="D123" s="8"/>
      <c r="E123" s="10"/>
      <c r="F123" s="8"/>
      <c r="G123" s="57">
        <f t="shared" si="1"/>
        <v>0</v>
      </c>
    </row>
    <row r="124" spans="1:7" s="119" customFormat="1" ht="30">
      <c r="A124" s="35"/>
      <c r="B124" s="12"/>
      <c r="C124" s="16" t="s">
        <v>112</v>
      </c>
      <c r="D124" s="8"/>
      <c r="E124" s="10"/>
      <c r="F124" s="8"/>
      <c r="G124" s="57">
        <f t="shared" si="1"/>
        <v>0</v>
      </c>
    </row>
    <row r="125" spans="1:7" s="119" customFormat="1">
      <c r="A125" s="35"/>
      <c r="B125" s="12" t="s">
        <v>351</v>
      </c>
      <c r="C125" s="11" t="s">
        <v>115</v>
      </c>
      <c r="D125" s="8"/>
      <c r="E125" s="10"/>
      <c r="F125" s="8"/>
      <c r="G125" s="57">
        <f t="shared" si="1"/>
        <v>0</v>
      </c>
    </row>
    <row r="126" spans="1:7" s="119" customFormat="1" ht="75">
      <c r="A126" s="35"/>
      <c r="B126" s="12"/>
      <c r="C126" s="16" t="s">
        <v>352</v>
      </c>
      <c r="D126" s="8" t="s">
        <v>53</v>
      </c>
      <c r="E126" s="10">
        <v>260</v>
      </c>
      <c r="F126" s="8"/>
      <c r="G126" s="57">
        <f t="shared" si="1"/>
        <v>0</v>
      </c>
    </row>
    <row r="127" spans="1:7" s="119" customFormat="1">
      <c r="A127" s="35"/>
      <c r="B127" s="12"/>
      <c r="C127" s="11" t="s">
        <v>89</v>
      </c>
      <c r="D127" s="8"/>
      <c r="E127" s="10"/>
      <c r="F127" s="8"/>
      <c r="G127" s="57"/>
    </row>
    <row r="128" spans="1:7" s="119" customFormat="1" ht="30">
      <c r="A128" s="35"/>
      <c r="B128" s="12"/>
      <c r="C128" s="16" t="s">
        <v>132</v>
      </c>
      <c r="D128" s="8"/>
      <c r="E128" s="10"/>
      <c r="F128" s="8"/>
      <c r="G128" s="57">
        <f t="shared" si="1"/>
        <v>0</v>
      </c>
    </row>
    <row r="129" spans="1:7" s="119" customFormat="1" ht="45">
      <c r="A129" s="35"/>
      <c r="B129" s="12"/>
      <c r="C129" s="16" t="s">
        <v>111</v>
      </c>
      <c r="D129" s="8"/>
      <c r="E129" s="10"/>
      <c r="F129" s="8"/>
      <c r="G129" s="57">
        <f t="shared" si="1"/>
        <v>0</v>
      </c>
    </row>
    <row r="130" spans="1:7" s="119" customFormat="1" ht="30">
      <c r="A130" s="35"/>
      <c r="B130" s="12"/>
      <c r="C130" s="16" t="s">
        <v>112</v>
      </c>
      <c r="D130" s="8"/>
      <c r="E130" s="10"/>
      <c r="F130" s="8"/>
      <c r="G130" s="57">
        <f t="shared" si="1"/>
        <v>0</v>
      </c>
    </row>
    <row r="131" spans="1:7" s="119" customFormat="1" ht="30">
      <c r="A131" s="35"/>
      <c r="B131" s="12">
        <f>B119+0.01</f>
        <v>3.0299999999999994</v>
      </c>
      <c r="C131" s="11" t="s">
        <v>117</v>
      </c>
      <c r="D131" s="8"/>
      <c r="E131" s="10"/>
      <c r="F131" s="8"/>
      <c r="G131" s="57">
        <f t="shared" si="1"/>
        <v>0</v>
      </c>
    </row>
    <row r="132" spans="1:7" s="119" customFormat="1" ht="72">
      <c r="A132" s="35"/>
      <c r="B132" s="12"/>
      <c r="C132" s="16" t="s">
        <v>353</v>
      </c>
      <c r="D132" s="8" t="s">
        <v>53</v>
      </c>
      <c r="E132" s="10">
        <v>120</v>
      </c>
      <c r="F132" s="8"/>
      <c r="G132" s="57">
        <f t="shared" si="1"/>
        <v>0</v>
      </c>
    </row>
    <row r="133" spans="1:7" s="119" customFormat="1" ht="30">
      <c r="A133" s="35"/>
      <c r="B133" s="12">
        <f>B131+0.01</f>
        <v>3.0399999999999991</v>
      </c>
      <c r="C133" s="11" t="s">
        <v>119</v>
      </c>
      <c r="D133" s="8"/>
      <c r="E133" s="10"/>
      <c r="F133" s="8"/>
      <c r="G133" s="57">
        <f t="shared" si="1"/>
        <v>0</v>
      </c>
    </row>
    <row r="134" spans="1:7" s="119" customFormat="1" ht="72">
      <c r="A134" s="35"/>
      <c r="B134" s="12"/>
      <c r="C134" s="16" t="s">
        <v>354</v>
      </c>
      <c r="D134" s="8" t="s">
        <v>53</v>
      </c>
      <c r="E134" s="10">
        <v>150</v>
      </c>
      <c r="F134" s="8"/>
      <c r="G134" s="57">
        <f t="shared" si="1"/>
        <v>0</v>
      </c>
    </row>
    <row r="135" spans="1:7" s="119" customFormat="1">
      <c r="A135" s="35"/>
      <c r="B135" s="12"/>
      <c r="C135" s="11" t="s">
        <v>89</v>
      </c>
      <c r="D135" s="8"/>
      <c r="E135" s="10"/>
      <c r="F135" s="8"/>
      <c r="G135" s="57">
        <f t="shared" si="1"/>
        <v>0</v>
      </c>
    </row>
    <row r="136" spans="1:7" s="119" customFormat="1" ht="30">
      <c r="A136" s="35"/>
      <c r="B136" s="12"/>
      <c r="C136" s="16" t="s">
        <v>355</v>
      </c>
      <c r="D136" s="8"/>
      <c r="E136" s="10"/>
      <c r="F136" s="8"/>
      <c r="G136" s="57">
        <f t="shared" si="1"/>
        <v>0</v>
      </c>
    </row>
    <row r="137" spans="1:7" s="119" customFormat="1" ht="45">
      <c r="A137" s="35"/>
      <c r="B137" s="12"/>
      <c r="C137" s="16" t="s">
        <v>122</v>
      </c>
      <c r="D137" s="8"/>
      <c r="E137" s="10"/>
      <c r="F137" s="8"/>
      <c r="G137" s="57">
        <f t="shared" si="1"/>
        <v>0</v>
      </c>
    </row>
    <row r="138" spans="1:7" s="119" customFormat="1" ht="30">
      <c r="A138" s="35"/>
      <c r="B138" s="12"/>
      <c r="C138" s="16" t="s">
        <v>112</v>
      </c>
      <c r="D138" s="8"/>
      <c r="E138" s="10"/>
      <c r="F138" s="8"/>
      <c r="G138" s="57">
        <f t="shared" si="1"/>
        <v>0</v>
      </c>
    </row>
    <row r="139" spans="1:7" s="119" customFormat="1" ht="30">
      <c r="A139" s="35"/>
      <c r="B139" s="12"/>
      <c r="C139" s="16" t="s">
        <v>439</v>
      </c>
      <c r="D139" s="8"/>
      <c r="E139" s="10"/>
      <c r="F139" s="8"/>
      <c r="G139" s="57"/>
    </row>
    <row r="140" spans="1:7" s="119" customFormat="1" ht="30">
      <c r="A140" s="35"/>
      <c r="B140" s="12">
        <f>B133+0.01</f>
        <v>3.0499999999999989</v>
      </c>
      <c r="C140" s="11" t="s">
        <v>123</v>
      </c>
      <c r="D140" s="8"/>
      <c r="E140" s="10"/>
      <c r="F140" s="8"/>
      <c r="G140" s="57">
        <f t="shared" si="1"/>
        <v>0</v>
      </c>
    </row>
    <row r="141" spans="1:7" s="119" customFormat="1" ht="117">
      <c r="A141" s="35"/>
      <c r="B141" s="12"/>
      <c r="C141" s="16" t="s">
        <v>124</v>
      </c>
      <c r="D141" s="8" t="s">
        <v>53</v>
      </c>
      <c r="E141" s="10">
        <v>60</v>
      </c>
      <c r="F141" s="8"/>
      <c r="G141" s="57">
        <f t="shared" ref="G141:G204" si="2">IF(E141="QRO",F141*0, F141*E141)</f>
        <v>0</v>
      </c>
    </row>
    <row r="142" spans="1:7" s="119" customFormat="1" ht="168.95" customHeight="1">
      <c r="A142" s="35"/>
      <c r="B142" s="12"/>
      <c r="C142" s="16"/>
      <c r="D142" s="8"/>
      <c r="E142" s="10"/>
      <c r="F142" s="8"/>
      <c r="G142" s="57">
        <f t="shared" si="2"/>
        <v>0</v>
      </c>
    </row>
    <row r="143" spans="1:7" s="119" customFormat="1">
      <c r="A143" s="35"/>
      <c r="B143" s="12">
        <f>B140+0.01</f>
        <v>3.0599999999999987</v>
      </c>
      <c r="C143" s="11" t="s">
        <v>126</v>
      </c>
      <c r="D143" s="8"/>
      <c r="E143" s="10"/>
      <c r="F143" s="8"/>
      <c r="G143" s="57">
        <f t="shared" si="2"/>
        <v>0</v>
      </c>
    </row>
    <row r="144" spans="1:7" s="119" customFormat="1" ht="135">
      <c r="A144" s="35"/>
      <c r="B144" s="12"/>
      <c r="C144" s="16" t="s">
        <v>127</v>
      </c>
      <c r="D144" s="8" t="s">
        <v>53</v>
      </c>
      <c r="E144" s="10">
        <v>25</v>
      </c>
      <c r="F144" s="8"/>
      <c r="G144" s="57">
        <f t="shared" si="2"/>
        <v>0</v>
      </c>
    </row>
    <row r="145" spans="1:7" s="119" customFormat="1">
      <c r="A145" s="35"/>
      <c r="B145" s="12">
        <f>B143+0.01</f>
        <v>3.0699999999999985</v>
      </c>
      <c r="C145" s="11" t="s">
        <v>128</v>
      </c>
      <c r="D145" s="8"/>
      <c r="E145" s="10"/>
      <c r="F145" s="8"/>
      <c r="G145" s="57">
        <f t="shared" si="2"/>
        <v>0</v>
      </c>
    </row>
    <row r="146" spans="1:7" s="119" customFormat="1" ht="60">
      <c r="A146" s="35"/>
      <c r="B146" s="12"/>
      <c r="C146" s="16" t="s">
        <v>129</v>
      </c>
      <c r="D146" s="8" t="s">
        <v>53</v>
      </c>
      <c r="E146" s="10">
        <v>145</v>
      </c>
      <c r="F146" s="8"/>
      <c r="G146" s="57">
        <f t="shared" si="2"/>
        <v>0</v>
      </c>
    </row>
    <row r="147" spans="1:7" s="119" customFormat="1">
      <c r="A147" s="35"/>
      <c r="B147" s="12">
        <f>B145+0.01</f>
        <v>3.0799999999999983</v>
      </c>
      <c r="C147" s="11" t="s">
        <v>356</v>
      </c>
      <c r="D147" s="8"/>
      <c r="E147" s="10"/>
      <c r="F147" s="8"/>
      <c r="G147" s="57">
        <f t="shared" si="2"/>
        <v>0</v>
      </c>
    </row>
    <row r="148" spans="1:7" s="119" customFormat="1" ht="30">
      <c r="A148" s="35"/>
      <c r="B148" s="12"/>
      <c r="C148" s="16" t="s">
        <v>131</v>
      </c>
      <c r="D148" s="8" t="s">
        <v>53</v>
      </c>
      <c r="E148" s="10">
        <v>50</v>
      </c>
      <c r="F148" s="8"/>
      <c r="G148" s="57">
        <f t="shared" si="2"/>
        <v>0</v>
      </c>
    </row>
    <row r="149" spans="1:7" s="119" customFormat="1">
      <c r="A149" s="35"/>
      <c r="B149" s="12"/>
      <c r="C149" s="11" t="s">
        <v>89</v>
      </c>
      <c r="D149" s="8"/>
      <c r="E149" s="10"/>
      <c r="F149" s="8"/>
      <c r="G149" s="57">
        <f t="shared" si="2"/>
        <v>0</v>
      </c>
    </row>
    <row r="150" spans="1:7" s="119" customFormat="1" ht="30">
      <c r="A150" s="35"/>
      <c r="B150" s="12"/>
      <c r="C150" s="16" t="s">
        <v>132</v>
      </c>
      <c r="D150" s="8"/>
      <c r="E150" s="10"/>
      <c r="F150" s="8"/>
      <c r="G150" s="57">
        <f t="shared" si="2"/>
        <v>0</v>
      </c>
    </row>
    <row r="151" spans="1:7" s="119" customFormat="1" ht="45">
      <c r="A151" s="35"/>
      <c r="B151" s="12"/>
      <c r="C151" s="16" t="s">
        <v>111</v>
      </c>
      <c r="D151" s="8"/>
      <c r="E151" s="10"/>
      <c r="F151" s="8"/>
      <c r="G151" s="57">
        <f t="shared" si="2"/>
        <v>0</v>
      </c>
    </row>
    <row r="152" spans="1:7" s="119" customFormat="1" ht="30">
      <c r="A152" s="35"/>
      <c r="B152" s="12"/>
      <c r="C152" s="16" t="s">
        <v>112</v>
      </c>
      <c r="D152" s="8"/>
      <c r="E152" s="10"/>
      <c r="F152" s="8"/>
      <c r="G152" s="57">
        <f t="shared" si="2"/>
        <v>0</v>
      </c>
    </row>
    <row r="153" spans="1:7" s="119" customFormat="1">
      <c r="A153" s="35"/>
      <c r="B153" s="12">
        <f>B147+0.01</f>
        <v>3.0899999999999981</v>
      </c>
      <c r="C153" s="11" t="s">
        <v>357</v>
      </c>
      <c r="D153" s="8"/>
      <c r="E153" s="10"/>
      <c r="F153" s="8"/>
      <c r="G153" s="57">
        <f t="shared" si="2"/>
        <v>0</v>
      </c>
    </row>
    <row r="154" spans="1:7" s="119" customFormat="1" ht="60">
      <c r="A154" s="35"/>
      <c r="B154" s="12"/>
      <c r="C154" s="16" t="s">
        <v>358</v>
      </c>
      <c r="D154" s="8" t="s">
        <v>53</v>
      </c>
      <c r="E154" s="10">
        <v>10</v>
      </c>
      <c r="F154" s="8"/>
      <c r="G154" s="57">
        <f t="shared" si="2"/>
        <v>0</v>
      </c>
    </row>
    <row r="155" spans="1:7" s="119" customFormat="1">
      <c r="A155" s="35"/>
      <c r="B155" s="12">
        <f>B153+0.01</f>
        <v>3.0999999999999979</v>
      </c>
      <c r="C155" s="11" t="s">
        <v>359</v>
      </c>
      <c r="D155" s="8"/>
      <c r="E155" s="10"/>
      <c r="F155" s="8"/>
      <c r="G155" s="57">
        <f t="shared" si="2"/>
        <v>0</v>
      </c>
    </row>
    <row r="156" spans="1:7" s="119" customFormat="1" ht="105">
      <c r="A156" s="35"/>
      <c r="B156" s="12"/>
      <c r="C156" s="16" t="s">
        <v>447</v>
      </c>
      <c r="D156" s="8" t="s">
        <v>360</v>
      </c>
      <c r="E156" s="10">
        <v>40</v>
      </c>
      <c r="F156" s="8"/>
      <c r="G156" s="57">
        <f t="shared" si="2"/>
        <v>0</v>
      </c>
    </row>
    <row r="157" spans="1:7" s="119" customFormat="1">
      <c r="A157" s="35"/>
      <c r="B157" s="12"/>
      <c r="C157" s="11" t="s">
        <v>89</v>
      </c>
      <c r="D157" s="8"/>
      <c r="E157" s="10"/>
      <c r="F157" s="8"/>
      <c r="G157" s="57">
        <f t="shared" si="2"/>
        <v>0</v>
      </c>
    </row>
    <row r="158" spans="1:7" s="119" customFormat="1" ht="30">
      <c r="A158" s="35"/>
      <c r="B158" s="12"/>
      <c r="C158" s="16" t="s">
        <v>132</v>
      </c>
      <c r="D158" s="8"/>
      <c r="E158" s="10"/>
      <c r="F158" s="8"/>
      <c r="G158" s="57">
        <f t="shared" si="2"/>
        <v>0</v>
      </c>
    </row>
    <row r="159" spans="1:7" s="119" customFormat="1" ht="45">
      <c r="A159" s="35"/>
      <c r="B159" s="12"/>
      <c r="C159" s="16" t="s">
        <v>111</v>
      </c>
      <c r="D159" s="8"/>
      <c r="E159" s="10"/>
      <c r="F159" s="8"/>
      <c r="G159" s="57">
        <f t="shared" si="2"/>
        <v>0</v>
      </c>
    </row>
    <row r="160" spans="1:7" s="119" customFormat="1" ht="30">
      <c r="A160" s="35"/>
      <c r="B160" s="12"/>
      <c r="C160" s="16" t="s">
        <v>112</v>
      </c>
      <c r="D160" s="8"/>
      <c r="E160" s="10"/>
      <c r="F160" s="8"/>
      <c r="G160" s="57">
        <f t="shared" si="2"/>
        <v>0</v>
      </c>
    </row>
    <row r="161" spans="1:7" s="119" customFormat="1" ht="147" customHeight="1">
      <c r="A161" s="35"/>
      <c r="B161" s="12"/>
      <c r="C161" s="16"/>
      <c r="D161" s="8"/>
      <c r="E161" s="10"/>
      <c r="F161" s="8"/>
      <c r="G161" s="57">
        <f t="shared" si="2"/>
        <v>0</v>
      </c>
    </row>
    <row r="162" spans="1:7" s="119" customFormat="1" ht="15.75" thickBot="1">
      <c r="A162" s="49">
        <v>3</v>
      </c>
      <c r="B162" s="263" t="s">
        <v>133</v>
      </c>
      <c r="C162" s="270"/>
      <c r="D162" s="264"/>
      <c r="E162" s="37"/>
      <c r="F162" s="36"/>
      <c r="G162" s="58">
        <f>SUM(G115:G161)</f>
        <v>0</v>
      </c>
    </row>
    <row r="163" spans="1:7" s="119" customFormat="1">
      <c r="A163" s="40">
        <f>A115+1</f>
        <v>4</v>
      </c>
      <c r="B163" s="254" t="s">
        <v>134</v>
      </c>
      <c r="C163" s="255"/>
      <c r="D163" s="41"/>
      <c r="E163" s="42"/>
      <c r="F163" s="41"/>
      <c r="G163" s="56"/>
    </row>
    <row r="164" spans="1:7" s="119" customFormat="1" ht="31.5">
      <c r="A164" s="35"/>
      <c r="B164" s="12">
        <f>A163+0.01</f>
        <v>4.01</v>
      </c>
      <c r="C164" s="17" t="s">
        <v>361</v>
      </c>
      <c r="D164" s="8"/>
      <c r="E164" s="10"/>
      <c r="F164" s="8"/>
      <c r="G164" s="57">
        <f t="shared" si="2"/>
        <v>0</v>
      </c>
    </row>
    <row r="165" spans="1:7" s="119" customFormat="1" ht="60">
      <c r="A165" s="35"/>
      <c r="B165" s="12"/>
      <c r="C165" s="16" t="s">
        <v>362</v>
      </c>
      <c r="D165" s="8" t="s">
        <v>53</v>
      </c>
      <c r="E165" s="10">
        <v>110</v>
      </c>
      <c r="F165" s="8"/>
      <c r="G165" s="57">
        <f t="shared" si="2"/>
        <v>0</v>
      </c>
    </row>
    <row r="166" spans="1:7" s="119" customFormat="1" ht="112.5" customHeight="1">
      <c r="A166" s="35"/>
      <c r="B166" s="12"/>
      <c r="C166" s="16"/>
      <c r="D166" s="8"/>
      <c r="E166" s="10"/>
      <c r="F166" s="8"/>
      <c r="G166" s="57"/>
    </row>
    <row r="167" spans="1:7" s="119" customFormat="1">
      <c r="A167" s="35"/>
      <c r="B167" s="12"/>
      <c r="C167" s="16"/>
      <c r="D167" s="8"/>
      <c r="E167" s="10"/>
      <c r="F167" s="8"/>
      <c r="G167" s="57"/>
    </row>
    <row r="168" spans="1:7" s="119" customFormat="1" ht="15.75">
      <c r="A168" s="35"/>
      <c r="B168" s="12">
        <f>B164+0.01</f>
        <v>4.0199999999999996</v>
      </c>
      <c r="C168" s="17" t="s">
        <v>363</v>
      </c>
      <c r="D168" s="8"/>
      <c r="E168" s="10"/>
      <c r="F168" s="8"/>
      <c r="G168" s="57"/>
    </row>
    <row r="169" spans="1:7" s="119" customFormat="1" ht="60">
      <c r="A169" s="35"/>
      <c r="B169" s="12"/>
      <c r="C169" s="16" t="s">
        <v>138</v>
      </c>
      <c r="D169" s="8" t="s">
        <v>53</v>
      </c>
      <c r="E169" s="10">
        <v>30</v>
      </c>
      <c r="F169" s="8"/>
      <c r="G169" s="57">
        <f t="shared" si="2"/>
        <v>0</v>
      </c>
    </row>
    <row r="170" spans="1:7" s="119" customFormat="1" ht="122.1" customHeight="1">
      <c r="A170" s="35"/>
      <c r="B170" s="12"/>
      <c r="C170" s="16"/>
      <c r="D170" s="8"/>
      <c r="E170" s="10"/>
      <c r="F170" s="8"/>
      <c r="G170" s="57"/>
    </row>
    <row r="171" spans="1:7" s="119" customFormat="1">
      <c r="A171" s="35"/>
      <c r="B171" s="12"/>
      <c r="C171" s="16"/>
      <c r="D171" s="8"/>
      <c r="E171" s="10"/>
      <c r="F171" s="8"/>
      <c r="G171" s="57"/>
    </row>
    <row r="172" spans="1:7" s="119" customFormat="1" ht="47.25">
      <c r="A172" s="35"/>
      <c r="B172" s="12">
        <f>B168+0.01</f>
        <v>4.0299999999999994</v>
      </c>
      <c r="C172" s="17" t="s">
        <v>364</v>
      </c>
      <c r="D172" s="8"/>
      <c r="E172" s="10"/>
      <c r="F172" s="8"/>
      <c r="G172" s="57"/>
    </row>
    <row r="173" spans="1:7" s="119" customFormat="1" ht="75">
      <c r="A173" s="35"/>
      <c r="B173" s="12"/>
      <c r="C173" s="16" t="s">
        <v>365</v>
      </c>
      <c r="D173" s="8" t="s">
        <v>53</v>
      </c>
      <c r="E173" s="10">
        <v>800</v>
      </c>
      <c r="F173" s="8"/>
      <c r="G173" s="57">
        <f t="shared" si="2"/>
        <v>0</v>
      </c>
    </row>
    <row r="174" spans="1:7" s="119" customFormat="1" ht="96.95" customHeight="1">
      <c r="A174" s="35"/>
      <c r="B174" s="12"/>
      <c r="C174" s="16"/>
      <c r="D174" s="8"/>
      <c r="E174" s="10"/>
      <c r="F174" s="8"/>
      <c r="G174" s="57"/>
    </row>
    <row r="175" spans="1:7" s="119" customFormat="1" ht="15.75" thickBot="1">
      <c r="A175" s="49">
        <v>4</v>
      </c>
      <c r="B175" s="265" t="s">
        <v>139</v>
      </c>
      <c r="C175" s="266"/>
      <c r="D175" s="36"/>
      <c r="E175" s="37"/>
      <c r="F175" s="36"/>
      <c r="G175" s="58">
        <f>SUM(G163:G174)</f>
        <v>0</v>
      </c>
    </row>
    <row r="176" spans="1:7" s="119" customFormat="1">
      <c r="A176" s="43">
        <f>A163+1</f>
        <v>5</v>
      </c>
      <c r="B176" s="254" t="s">
        <v>140</v>
      </c>
      <c r="C176" s="255"/>
      <c r="D176" s="44"/>
      <c r="E176" s="45"/>
      <c r="F176" s="44"/>
      <c r="G176" s="59"/>
    </row>
    <row r="177" spans="1:7" s="119" customFormat="1">
      <c r="A177" s="4"/>
      <c r="B177" s="12"/>
      <c r="C177" s="11"/>
      <c r="D177" s="8"/>
      <c r="E177" s="10"/>
      <c r="F177" s="8"/>
      <c r="G177" s="53">
        <f t="shared" si="2"/>
        <v>0</v>
      </c>
    </row>
    <row r="178" spans="1:7" s="119" customFormat="1">
      <c r="A178" s="4"/>
      <c r="B178" s="12">
        <f>A176+0.01</f>
        <v>5.01</v>
      </c>
      <c r="C178" s="11" t="s">
        <v>366</v>
      </c>
      <c r="D178" s="8"/>
      <c r="E178" s="10"/>
      <c r="F178" s="8"/>
      <c r="G178" s="53">
        <f t="shared" si="2"/>
        <v>0</v>
      </c>
    </row>
    <row r="179" spans="1:7" s="119" customFormat="1" ht="210">
      <c r="A179" s="4"/>
      <c r="B179" s="12"/>
      <c r="C179" s="11" t="s">
        <v>367</v>
      </c>
      <c r="D179" s="8" t="s">
        <v>53</v>
      </c>
      <c r="E179" s="10">
        <v>15</v>
      </c>
      <c r="F179" s="8"/>
      <c r="G179" s="53">
        <f t="shared" si="2"/>
        <v>0</v>
      </c>
    </row>
    <row r="180" spans="1:7" s="119" customFormat="1" ht="135">
      <c r="A180" s="4"/>
      <c r="B180" s="12"/>
      <c r="C180" s="16" t="s">
        <v>368</v>
      </c>
      <c r="D180" s="8"/>
      <c r="E180" s="10"/>
      <c r="F180" s="8"/>
      <c r="G180" s="53">
        <f t="shared" si="2"/>
        <v>0</v>
      </c>
    </row>
    <row r="181" spans="1:7" s="119" customFormat="1" ht="30">
      <c r="A181" s="4"/>
      <c r="B181" s="12"/>
      <c r="C181" s="16" t="s">
        <v>369</v>
      </c>
      <c r="D181" s="8"/>
      <c r="E181" s="10"/>
      <c r="F181" s="8"/>
      <c r="G181" s="53"/>
    </row>
    <row r="182" spans="1:7" s="119" customFormat="1" ht="30">
      <c r="A182" s="4"/>
      <c r="B182" s="12"/>
      <c r="C182" s="16" t="s">
        <v>370</v>
      </c>
      <c r="D182" s="8"/>
      <c r="E182" s="10"/>
      <c r="F182" s="8"/>
      <c r="G182" s="53"/>
    </row>
    <row r="183" spans="1:7" s="119" customFormat="1" ht="45">
      <c r="A183" s="4"/>
      <c r="B183" s="12"/>
      <c r="C183" s="16" t="s">
        <v>371</v>
      </c>
      <c r="D183" s="8"/>
      <c r="E183" s="10"/>
      <c r="F183" s="8"/>
      <c r="G183" s="53"/>
    </row>
    <row r="184" spans="1:7" s="119" customFormat="1">
      <c r="A184" s="4"/>
      <c r="B184" s="12">
        <f>B178+0.01</f>
        <v>5.0199999999999996</v>
      </c>
      <c r="C184" s="11" t="s">
        <v>372</v>
      </c>
      <c r="D184" s="8"/>
      <c r="E184" s="10"/>
      <c r="F184" s="8"/>
      <c r="G184" s="53"/>
    </row>
    <row r="185" spans="1:7" s="119" customFormat="1" ht="195">
      <c r="A185" s="4"/>
      <c r="B185" s="12"/>
      <c r="C185" s="16" t="s">
        <v>142</v>
      </c>
      <c r="D185" s="8" t="s">
        <v>53</v>
      </c>
      <c r="E185" s="10">
        <v>120</v>
      </c>
      <c r="F185" s="8"/>
      <c r="G185" s="53">
        <f t="shared" si="2"/>
        <v>0</v>
      </c>
    </row>
    <row r="186" spans="1:7" s="119" customFormat="1">
      <c r="A186" s="4"/>
      <c r="B186" s="12">
        <f>B184+0.01</f>
        <v>5.0299999999999994</v>
      </c>
      <c r="C186" s="11" t="s">
        <v>143</v>
      </c>
      <c r="D186" s="8"/>
      <c r="E186" s="10"/>
      <c r="F186" s="8"/>
      <c r="G186" s="53">
        <f t="shared" si="2"/>
        <v>0</v>
      </c>
    </row>
    <row r="187" spans="1:7" s="119" customFormat="1" ht="75">
      <c r="A187" s="4"/>
      <c r="B187" s="12"/>
      <c r="C187" s="16" t="s">
        <v>144</v>
      </c>
      <c r="D187" s="8" t="s">
        <v>53</v>
      </c>
      <c r="E187" s="10" t="s">
        <v>60</v>
      </c>
      <c r="F187" s="8"/>
      <c r="G187" s="53">
        <f t="shared" si="2"/>
        <v>0</v>
      </c>
    </row>
    <row r="188" spans="1:7" s="119" customFormat="1">
      <c r="A188" s="4"/>
      <c r="B188" s="12">
        <f>B186+0.01</f>
        <v>5.0399999999999991</v>
      </c>
      <c r="C188" s="11" t="s">
        <v>145</v>
      </c>
      <c r="D188" s="8"/>
      <c r="E188" s="10"/>
      <c r="F188" s="8"/>
      <c r="G188" s="53">
        <f t="shared" si="2"/>
        <v>0</v>
      </c>
    </row>
    <row r="189" spans="1:7" s="119" customFormat="1" ht="75">
      <c r="A189" s="4"/>
      <c r="B189" s="12"/>
      <c r="C189" s="16" t="s">
        <v>146</v>
      </c>
      <c r="D189" s="8" t="s">
        <v>147</v>
      </c>
      <c r="E189" s="10">
        <v>50</v>
      </c>
      <c r="F189" s="8"/>
      <c r="G189" s="53">
        <f t="shared" si="2"/>
        <v>0</v>
      </c>
    </row>
    <row r="190" spans="1:7" s="119" customFormat="1">
      <c r="A190" s="4"/>
      <c r="B190" s="12">
        <f>B188+0.01</f>
        <v>5.0499999999999989</v>
      </c>
      <c r="C190" s="11" t="s">
        <v>148</v>
      </c>
      <c r="D190" s="8"/>
      <c r="E190" s="126"/>
      <c r="F190" s="8"/>
      <c r="G190" s="53">
        <f t="shared" si="2"/>
        <v>0</v>
      </c>
    </row>
    <row r="191" spans="1:7" s="119" customFormat="1" ht="105">
      <c r="A191" s="4"/>
      <c r="B191" s="12"/>
      <c r="C191" s="16" t="s">
        <v>149</v>
      </c>
      <c r="D191" s="8" t="s">
        <v>101</v>
      </c>
      <c r="E191" s="10" t="s">
        <v>60</v>
      </c>
      <c r="F191" s="8"/>
      <c r="G191" s="53">
        <f t="shared" si="2"/>
        <v>0</v>
      </c>
    </row>
    <row r="192" spans="1:7" s="119" customFormat="1">
      <c r="A192" s="4"/>
      <c r="B192" s="12">
        <f>B190+0.01</f>
        <v>5.0599999999999987</v>
      </c>
      <c r="C192" s="11" t="s">
        <v>150</v>
      </c>
      <c r="D192" s="8"/>
      <c r="E192" s="10"/>
      <c r="F192" s="8"/>
      <c r="G192" s="53">
        <f t="shared" si="2"/>
        <v>0</v>
      </c>
    </row>
    <row r="193" spans="1:7" s="119" customFormat="1" ht="60">
      <c r="A193" s="4"/>
      <c r="B193" s="12"/>
      <c r="C193" s="16" t="s">
        <v>151</v>
      </c>
      <c r="D193" s="8" t="s">
        <v>98</v>
      </c>
      <c r="E193" s="10">
        <v>45</v>
      </c>
      <c r="F193" s="8"/>
      <c r="G193" s="53">
        <f t="shared" si="2"/>
        <v>0</v>
      </c>
    </row>
    <row r="194" spans="1:7" s="119" customFormat="1" ht="15.75" thickBot="1">
      <c r="A194" s="60">
        <v>5</v>
      </c>
      <c r="B194" s="291" t="s">
        <v>152</v>
      </c>
      <c r="C194" s="292"/>
      <c r="D194" s="293"/>
      <c r="E194" s="61"/>
      <c r="F194" s="127"/>
      <c r="G194" s="62">
        <f>SUM(G176:G193)</f>
        <v>0</v>
      </c>
    </row>
    <row r="195" spans="1:7" s="119" customFormat="1">
      <c r="A195" s="40">
        <f>A176+1</f>
        <v>6</v>
      </c>
      <c r="B195" s="254" t="s">
        <v>153</v>
      </c>
      <c r="C195" s="255"/>
      <c r="D195" s="41"/>
      <c r="E195" s="42"/>
      <c r="F195" s="41"/>
      <c r="G195" s="56"/>
    </row>
    <row r="196" spans="1:7" s="119" customFormat="1">
      <c r="A196" s="35"/>
      <c r="B196" s="12"/>
      <c r="C196" s="11"/>
      <c r="D196" s="8"/>
      <c r="E196" s="10"/>
      <c r="F196" s="8"/>
      <c r="G196" s="57">
        <f t="shared" si="2"/>
        <v>0</v>
      </c>
    </row>
    <row r="197" spans="1:7" s="119" customFormat="1">
      <c r="A197" s="35"/>
      <c r="B197" s="12">
        <f>A195+0.01</f>
        <v>6.01</v>
      </c>
      <c r="C197" s="11" t="s">
        <v>154</v>
      </c>
      <c r="D197" s="8"/>
      <c r="E197" s="10"/>
      <c r="F197" s="8"/>
      <c r="G197" s="57">
        <f t="shared" si="2"/>
        <v>0</v>
      </c>
    </row>
    <row r="198" spans="1:7" s="119" customFormat="1" ht="409.5">
      <c r="A198" s="35"/>
      <c r="B198" s="12"/>
      <c r="C198" s="9" t="s">
        <v>155</v>
      </c>
      <c r="D198" s="8" t="s">
        <v>156</v>
      </c>
      <c r="E198" s="10">
        <v>15</v>
      </c>
      <c r="F198" s="8"/>
      <c r="G198" s="57">
        <f>IF(E198="QRO",F198*0, F198*E198)</f>
        <v>0</v>
      </c>
    </row>
    <row r="199" spans="1:7" s="119" customFormat="1" ht="129.94999999999999" customHeight="1">
      <c r="A199" s="35"/>
      <c r="B199" s="12"/>
      <c r="C199" s="9"/>
      <c r="D199" s="8"/>
      <c r="E199" s="10"/>
      <c r="F199" s="8"/>
      <c r="G199" s="57">
        <f t="shared" si="2"/>
        <v>0</v>
      </c>
    </row>
    <row r="200" spans="1:7" s="119" customFormat="1">
      <c r="A200" s="35"/>
      <c r="B200" s="12">
        <f>B197+0.01</f>
        <v>6.02</v>
      </c>
      <c r="C200" s="11" t="s">
        <v>157</v>
      </c>
      <c r="D200" s="8"/>
      <c r="E200" s="10"/>
      <c r="F200" s="8"/>
      <c r="G200" s="57">
        <f t="shared" si="2"/>
        <v>0</v>
      </c>
    </row>
    <row r="201" spans="1:7" s="119" customFormat="1" ht="409.5">
      <c r="A201" s="35"/>
      <c r="B201" s="12"/>
      <c r="C201" s="9" t="s">
        <v>158</v>
      </c>
      <c r="D201" s="8" t="s">
        <v>156</v>
      </c>
      <c r="E201" s="108">
        <v>12</v>
      </c>
      <c r="F201" s="8"/>
      <c r="G201" s="57">
        <f t="shared" si="2"/>
        <v>0</v>
      </c>
    </row>
    <row r="202" spans="1:7" s="119" customFormat="1" ht="150" customHeight="1">
      <c r="A202" s="35"/>
      <c r="B202" s="12"/>
      <c r="C202" s="9"/>
      <c r="D202" s="8"/>
      <c r="E202" s="10"/>
      <c r="F202" s="8"/>
      <c r="G202" s="57">
        <f t="shared" si="2"/>
        <v>0</v>
      </c>
    </row>
    <row r="203" spans="1:7" s="119" customFormat="1">
      <c r="A203" s="35"/>
      <c r="B203" s="12">
        <v>6.03</v>
      </c>
      <c r="C203" s="11" t="s">
        <v>162</v>
      </c>
      <c r="D203" s="8"/>
      <c r="E203" s="10"/>
      <c r="F203" s="8"/>
      <c r="G203" s="57">
        <f t="shared" si="2"/>
        <v>0</v>
      </c>
    </row>
    <row r="204" spans="1:7" s="119" customFormat="1">
      <c r="A204" s="35"/>
      <c r="B204" s="12"/>
      <c r="C204" s="16" t="s">
        <v>163</v>
      </c>
      <c r="D204" s="8" t="s">
        <v>98</v>
      </c>
      <c r="E204" s="10">
        <v>53</v>
      </c>
      <c r="F204" s="8"/>
      <c r="G204" s="57">
        <f t="shared" si="2"/>
        <v>0</v>
      </c>
    </row>
    <row r="205" spans="1:7" s="119" customFormat="1" ht="45">
      <c r="A205" s="35"/>
      <c r="B205" s="12"/>
      <c r="C205" s="11" t="s">
        <v>291</v>
      </c>
      <c r="D205" s="8"/>
      <c r="E205" s="10"/>
      <c r="F205" s="8"/>
      <c r="G205" s="57"/>
    </row>
    <row r="206" spans="1:7" s="119" customFormat="1" ht="15.75">
      <c r="A206" s="35"/>
      <c r="B206" s="12"/>
      <c r="C206" s="16" t="s">
        <v>164</v>
      </c>
      <c r="D206" s="8"/>
      <c r="E206" s="10"/>
      <c r="F206" s="8"/>
      <c r="G206" s="57">
        <f t="shared" ref="G206:G270" si="3">IF(E206="QRO",F206*0, F206*E206)</f>
        <v>0</v>
      </c>
    </row>
    <row r="207" spans="1:7" s="119" customFormat="1">
      <c r="A207" s="35"/>
      <c r="B207" s="12"/>
      <c r="C207" s="16" t="s">
        <v>165</v>
      </c>
      <c r="D207" s="8"/>
      <c r="E207" s="10"/>
      <c r="F207" s="8"/>
      <c r="G207" s="57">
        <f t="shared" si="3"/>
        <v>0</v>
      </c>
    </row>
    <row r="208" spans="1:7" s="119" customFormat="1" ht="15.75">
      <c r="A208" s="35"/>
      <c r="B208" s="12"/>
      <c r="C208" s="16" t="s">
        <v>166</v>
      </c>
      <c r="D208" s="8"/>
      <c r="E208" s="10"/>
      <c r="F208" s="8"/>
      <c r="G208" s="57">
        <f t="shared" si="3"/>
        <v>0</v>
      </c>
    </row>
    <row r="209" spans="1:7" s="119" customFormat="1" ht="30">
      <c r="A209" s="35"/>
      <c r="B209" s="12"/>
      <c r="C209" s="16" t="s">
        <v>167</v>
      </c>
      <c r="D209" s="8"/>
      <c r="E209" s="10"/>
      <c r="F209" s="8"/>
      <c r="G209" s="57">
        <f t="shared" si="3"/>
        <v>0</v>
      </c>
    </row>
    <row r="210" spans="1:7" s="119" customFormat="1" ht="123.6" customHeight="1">
      <c r="A210" s="35"/>
      <c r="B210" s="12"/>
      <c r="C210" s="9"/>
      <c r="D210" s="8"/>
      <c r="E210" s="10"/>
      <c r="F210" s="8"/>
      <c r="G210" s="57">
        <f t="shared" si="3"/>
        <v>0</v>
      </c>
    </row>
    <row r="211" spans="1:7" s="119" customFormat="1">
      <c r="A211" s="35"/>
      <c r="B211" s="12"/>
      <c r="C211" s="9"/>
      <c r="D211" s="8"/>
      <c r="E211" s="10"/>
      <c r="F211" s="8"/>
      <c r="G211" s="57">
        <f t="shared" si="3"/>
        <v>0</v>
      </c>
    </row>
    <row r="212" spans="1:7" s="119" customFormat="1">
      <c r="A212" s="35"/>
      <c r="B212" s="18">
        <f>B203+0.01</f>
        <v>6.04</v>
      </c>
      <c r="C212" s="19" t="s">
        <v>168</v>
      </c>
      <c r="D212" s="20"/>
      <c r="E212" s="10"/>
      <c r="F212" s="8"/>
      <c r="G212" s="57">
        <f t="shared" si="3"/>
        <v>0</v>
      </c>
    </row>
    <row r="213" spans="1:7" s="119" customFormat="1" ht="150">
      <c r="A213" s="35"/>
      <c r="B213" s="18"/>
      <c r="C213" s="9" t="s">
        <v>169</v>
      </c>
      <c r="D213" s="20" t="s">
        <v>98</v>
      </c>
      <c r="E213" s="10">
        <v>20</v>
      </c>
      <c r="F213" s="8"/>
      <c r="G213" s="57">
        <f t="shared" si="3"/>
        <v>0</v>
      </c>
    </row>
    <row r="214" spans="1:7" s="119" customFormat="1" ht="105.6" customHeight="1">
      <c r="A214" s="35"/>
      <c r="B214" s="18"/>
      <c r="C214" s="21"/>
      <c r="D214" s="20"/>
      <c r="E214" s="10"/>
      <c r="F214" s="8"/>
      <c r="G214" s="57">
        <f t="shared" si="3"/>
        <v>0</v>
      </c>
    </row>
    <row r="215" spans="1:7" s="119" customFormat="1">
      <c r="A215" s="35"/>
      <c r="B215" s="12"/>
      <c r="C215" s="9"/>
      <c r="D215" s="8"/>
      <c r="E215" s="10"/>
      <c r="F215" s="8"/>
      <c r="G215" s="57">
        <f t="shared" si="3"/>
        <v>0</v>
      </c>
    </row>
    <row r="216" spans="1:7" s="119" customFormat="1">
      <c r="A216" s="35"/>
      <c r="B216" s="12">
        <f>B212+0.01</f>
        <v>6.05</v>
      </c>
      <c r="C216" s="6" t="s">
        <v>172</v>
      </c>
      <c r="D216" s="8"/>
      <c r="E216" s="10"/>
      <c r="F216" s="8"/>
      <c r="G216" s="57">
        <f t="shared" si="3"/>
        <v>0</v>
      </c>
    </row>
    <row r="217" spans="1:7" s="119" customFormat="1" ht="75">
      <c r="A217" s="35"/>
      <c r="B217" s="12"/>
      <c r="C217" s="16" t="s">
        <v>173</v>
      </c>
      <c r="D217" s="8" t="s">
        <v>156</v>
      </c>
      <c r="E217" s="10">
        <v>230</v>
      </c>
      <c r="F217" s="8"/>
      <c r="G217" s="57">
        <f t="shared" si="3"/>
        <v>0</v>
      </c>
    </row>
    <row r="218" spans="1:7" s="119" customFormat="1">
      <c r="A218" s="35"/>
      <c r="B218" s="12">
        <f>B216+0.01</f>
        <v>6.06</v>
      </c>
      <c r="C218" s="6" t="s">
        <v>176</v>
      </c>
      <c r="D218" s="8"/>
      <c r="E218" s="10"/>
      <c r="F218" s="8"/>
      <c r="G218" s="57">
        <f t="shared" si="3"/>
        <v>0</v>
      </c>
    </row>
    <row r="219" spans="1:7" s="119" customFormat="1" ht="180">
      <c r="A219" s="35"/>
      <c r="B219" s="12"/>
      <c r="C219" s="16" t="s">
        <v>373</v>
      </c>
      <c r="D219" s="8" t="s">
        <v>98</v>
      </c>
      <c r="E219" s="10">
        <v>1</v>
      </c>
      <c r="F219" s="8"/>
      <c r="G219" s="57">
        <f t="shared" si="3"/>
        <v>0</v>
      </c>
    </row>
    <row r="220" spans="1:7" s="119" customFormat="1">
      <c r="A220" s="35"/>
      <c r="B220" s="12">
        <f>B218+0.01</f>
        <v>6.0699999999999994</v>
      </c>
      <c r="C220" s="6" t="s">
        <v>374</v>
      </c>
      <c r="D220" s="8"/>
      <c r="E220" s="10"/>
      <c r="F220" s="8"/>
      <c r="G220" s="57">
        <f t="shared" si="3"/>
        <v>0</v>
      </c>
    </row>
    <row r="221" spans="1:7" s="119" customFormat="1" ht="165">
      <c r="A221" s="35"/>
      <c r="B221" s="12"/>
      <c r="C221" s="16" t="s">
        <v>375</v>
      </c>
      <c r="D221" s="8" t="s">
        <v>98</v>
      </c>
      <c r="E221" s="10">
        <v>1</v>
      </c>
      <c r="F221" s="8"/>
      <c r="G221" s="57">
        <f t="shared" si="3"/>
        <v>0</v>
      </c>
    </row>
    <row r="222" spans="1:7" s="119" customFormat="1">
      <c r="A222" s="35"/>
      <c r="B222" s="12">
        <f>B220+0.01</f>
        <v>6.0799999999999992</v>
      </c>
      <c r="C222" s="6" t="s">
        <v>376</v>
      </c>
      <c r="D222" s="8"/>
      <c r="E222" s="10"/>
      <c r="F222" s="8"/>
      <c r="G222" s="57">
        <f t="shared" si="3"/>
        <v>0</v>
      </c>
    </row>
    <row r="223" spans="1:7" s="119" customFormat="1" ht="90">
      <c r="A223" s="35"/>
      <c r="B223" s="12"/>
      <c r="C223" s="16" t="s">
        <v>377</v>
      </c>
      <c r="D223" s="8" t="s">
        <v>156</v>
      </c>
      <c r="E223" s="10">
        <v>35</v>
      </c>
      <c r="F223" s="8"/>
      <c r="G223" s="57">
        <f t="shared" si="3"/>
        <v>0</v>
      </c>
    </row>
    <row r="224" spans="1:7" s="119" customFormat="1">
      <c r="A224" s="35"/>
      <c r="B224" s="12">
        <f>B222+0.01</f>
        <v>6.089999999999999</v>
      </c>
      <c r="C224" s="11" t="s">
        <v>174</v>
      </c>
      <c r="D224" s="8"/>
      <c r="E224" s="10"/>
      <c r="F224" s="8"/>
      <c r="G224" s="57">
        <f t="shared" si="3"/>
        <v>0</v>
      </c>
    </row>
    <row r="225" spans="1:7" s="119" customFormat="1" ht="165">
      <c r="A225" s="35"/>
      <c r="B225" s="12"/>
      <c r="C225" s="16" t="s">
        <v>276</v>
      </c>
      <c r="D225" s="8" t="s">
        <v>156</v>
      </c>
      <c r="E225" s="10">
        <v>320</v>
      </c>
      <c r="F225" s="8"/>
      <c r="G225" s="57">
        <f t="shared" si="3"/>
        <v>0</v>
      </c>
    </row>
    <row r="226" spans="1:7" s="119" customFormat="1">
      <c r="A226" s="35"/>
      <c r="B226" s="12">
        <f>B224+0.01</f>
        <v>6.0999999999999988</v>
      </c>
      <c r="C226" s="6" t="s">
        <v>378</v>
      </c>
      <c r="D226" s="8"/>
      <c r="E226" s="10"/>
      <c r="F226" s="8"/>
      <c r="G226" s="57"/>
    </row>
    <row r="227" spans="1:7" s="119" customFormat="1" ht="75">
      <c r="A227" s="35"/>
      <c r="B227" s="12"/>
      <c r="C227" s="16" t="s">
        <v>379</v>
      </c>
      <c r="D227" s="8" t="s">
        <v>156</v>
      </c>
      <c r="E227" s="10">
        <v>40</v>
      </c>
      <c r="F227" s="8"/>
      <c r="G227" s="57">
        <f t="shared" si="3"/>
        <v>0</v>
      </c>
    </row>
    <row r="228" spans="1:7" s="119" customFormat="1">
      <c r="A228" s="35"/>
      <c r="B228" s="12">
        <f>B226+0.01</f>
        <v>6.1099999999999985</v>
      </c>
      <c r="C228" s="6" t="s">
        <v>380</v>
      </c>
      <c r="D228" s="8"/>
      <c r="E228" s="10"/>
      <c r="F228" s="8"/>
      <c r="G228" s="57"/>
    </row>
    <row r="229" spans="1:7" s="119" customFormat="1" ht="60">
      <c r="A229" s="35"/>
      <c r="B229" s="12"/>
      <c r="C229" s="9" t="s">
        <v>448</v>
      </c>
      <c r="D229" s="8" t="s">
        <v>98</v>
      </c>
      <c r="E229" s="10" t="s">
        <v>60</v>
      </c>
      <c r="F229" s="8"/>
      <c r="G229" s="57">
        <f t="shared" si="3"/>
        <v>0</v>
      </c>
    </row>
    <row r="230" spans="1:7" s="119" customFormat="1" ht="15.75" thickBot="1">
      <c r="A230" s="49">
        <v>6</v>
      </c>
      <c r="B230" s="265" t="s">
        <v>178</v>
      </c>
      <c r="C230" s="266"/>
      <c r="D230" s="36"/>
      <c r="E230" s="37"/>
      <c r="F230" s="36"/>
      <c r="G230" s="58">
        <f>SUM(G195:G229)</f>
        <v>0</v>
      </c>
    </row>
    <row r="231" spans="1:7" s="119" customFormat="1">
      <c r="A231" s="40">
        <f>A195+1</f>
        <v>7</v>
      </c>
      <c r="B231" s="254" t="s">
        <v>179</v>
      </c>
      <c r="C231" s="294"/>
      <c r="D231" s="41"/>
      <c r="E231" s="42"/>
      <c r="F231" s="41"/>
      <c r="G231" s="56"/>
    </row>
    <row r="232" spans="1:7" s="119" customFormat="1">
      <c r="A232" s="35"/>
      <c r="B232" s="12"/>
      <c r="C232" s="11"/>
      <c r="D232" s="8"/>
      <c r="E232" s="10"/>
      <c r="F232" s="8"/>
      <c r="G232" s="57"/>
    </row>
    <row r="233" spans="1:7" s="119" customFormat="1">
      <c r="A233" s="35"/>
      <c r="B233" s="12">
        <f>A231+0.01</f>
        <v>7.01</v>
      </c>
      <c r="C233" s="11" t="s">
        <v>180</v>
      </c>
      <c r="D233" s="8"/>
      <c r="E233" s="10"/>
      <c r="F233" s="8"/>
      <c r="G233" s="57"/>
    </row>
    <row r="234" spans="1:7" s="119" customFormat="1" ht="45">
      <c r="A234" s="35"/>
      <c r="B234" s="12"/>
      <c r="C234" s="16" t="s">
        <v>181</v>
      </c>
      <c r="D234" s="8" t="s">
        <v>53</v>
      </c>
      <c r="E234" s="10">
        <v>40</v>
      </c>
      <c r="F234" s="8"/>
      <c r="G234" s="57">
        <f t="shared" si="3"/>
        <v>0</v>
      </c>
    </row>
    <row r="235" spans="1:7" s="119" customFormat="1" ht="45">
      <c r="A235" s="35"/>
      <c r="B235" s="12"/>
      <c r="C235" s="16" t="s">
        <v>182</v>
      </c>
      <c r="D235" s="8" t="s">
        <v>53</v>
      </c>
      <c r="E235" s="10">
        <v>110</v>
      </c>
      <c r="F235" s="8"/>
      <c r="G235" s="57">
        <f t="shared" si="3"/>
        <v>0</v>
      </c>
    </row>
    <row r="236" spans="1:7" s="119" customFormat="1" ht="60">
      <c r="A236" s="35"/>
      <c r="B236" s="12"/>
      <c r="C236" s="16" t="s">
        <v>183</v>
      </c>
      <c r="D236" s="8"/>
      <c r="E236" s="10"/>
      <c r="F236" s="8"/>
      <c r="G236" s="57"/>
    </row>
    <row r="237" spans="1:7" s="119" customFormat="1">
      <c r="A237" s="35"/>
      <c r="B237" s="12">
        <f>B233+0.01</f>
        <v>7.02</v>
      </c>
      <c r="C237" s="19" t="s">
        <v>184</v>
      </c>
      <c r="D237" s="8"/>
      <c r="E237" s="10"/>
      <c r="F237" s="8"/>
      <c r="G237" s="57">
        <f t="shared" si="3"/>
        <v>0</v>
      </c>
    </row>
    <row r="238" spans="1:7" s="119" customFormat="1" ht="120">
      <c r="A238" s="35"/>
      <c r="B238" s="12"/>
      <c r="C238" s="16" t="s">
        <v>185</v>
      </c>
      <c r="D238" s="8" t="s">
        <v>53</v>
      </c>
      <c r="E238" s="10">
        <v>650</v>
      </c>
      <c r="F238" s="8"/>
      <c r="G238" s="57">
        <f t="shared" si="3"/>
        <v>0</v>
      </c>
    </row>
    <row r="239" spans="1:7" s="119" customFormat="1">
      <c r="A239" s="35"/>
      <c r="B239" s="12">
        <f>B237+0.01</f>
        <v>7.0299999999999994</v>
      </c>
      <c r="C239" s="11" t="s">
        <v>186</v>
      </c>
      <c r="D239" s="8"/>
      <c r="E239" s="10"/>
      <c r="F239" s="8"/>
      <c r="G239" s="57">
        <f t="shared" si="3"/>
        <v>0</v>
      </c>
    </row>
    <row r="240" spans="1:7" s="119" customFormat="1" ht="60">
      <c r="A240" s="35"/>
      <c r="B240" s="12"/>
      <c r="C240" s="16" t="s">
        <v>187</v>
      </c>
      <c r="D240" s="8" t="s">
        <v>53</v>
      </c>
      <c r="E240" s="10">
        <v>60</v>
      </c>
      <c r="F240" s="8"/>
      <c r="G240" s="57">
        <f t="shared" si="3"/>
        <v>0</v>
      </c>
    </row>
    <row r="241" spans="1:7" s="119" customFormat="1">
      <c r="A241" s="35"/>
      <c r="B241" s="12">
        <f>B239+0.01</f>
        <v>7.0399999999999991</v>
      </c>
      <c r="C241" s="11" t="s">
        <v>188</v>
      </c>
      <c r="D241" s="8"/>
      <c r="E241" s="10"/>
      <c r="F241" s="8"/>
      <c r="G241" s="57">
        <f t="shared" si="3"/>
        <v>0</v>
      </c>
    </row>
    <row r="242" spans="1:7" s="119" customFormat="1" ht="45">
      <c r="A242" s="35"/>
      <c r="B242" s="12"/>
      <c r="C242" s="16" t="s">
        <v>189</v>
      </c>
      <c r="D242" s="8" t="s">
        <v>190</v>
      </c>
      <c r="E242" s="10">
        <v>30</v>
      </c>
      <c r="F242" s="8"/>
      <c r="G242" s="57">
        <f t="shared" si="3"/>
        <v>0</v>
      </c>
    </row>
    <row r="243" spans="1:7" s="119" customFormat="1">
      <c r="A243" s="35"/>
      <c r="B243" s="12">
        <f>B239+0.01</f>
        <v>7.0399999999999991</v>
      </c>
      <c r="C243" s="11" t="s">
        <v>191</v>
      </c>
      <c r="D243" s="8"/>
      <c r="E243" s="10"/>
      <c r="F243" s="8"/>
      <c r="G243" s="57">
        <f t="shared" si="3"/>
        <v>0</v>
      </c>
    </row>
    <row r="244" spans="1:7" s="119" customFormat="1" ht="375">
      <c r="A244" s="35"/>
      <c r="B244" s="12"/>
      <c r="C244" s="16" t="s">
        <v>192</v>
      </c>
      <c r="D244" s="8" t="s">
        <v>53</v>
      </c>
      <c r="E244" s="10">
        <v>520</v>
      </c>
      <c r="F244" s="8"/>
      <c r="G244" s="57">
        <f t="shared" si="3"/>
        <v>0</v>
      </c>
    </row>
    <row r="245" spans="1:7" s="119" customFormat="1">
      <c r="A245" s="35"/>
      <c r="B245" s="12">
        <f>B243+0.01</f>
        <v>7.0499999999999989</v>
      </c>
      <c r="C245" s="11" t="s">
        <v>195</v>
      </c>
      <c r="D245" s="8"/>
      <c r="E245" s="10"/>
      <c r="F245" s="8"/>
      <c r="G245" s="57">
        <f t="shared" si="3"/>
        <v>0</v>
      </c>
    </row>
    <row r="246" spans="1:7" s="119" customFormat="1" ht="60">
      <c r="A246" s="35"/>
      <c r="B246" s="12"/>
      <c r="C246" s="16" t="s">
        <v>197</v>
      </c>
      <c r="D246" s="8" t="s">
        <v>101</v>
      </c>
      <c r="E246" s="10">
        <v>60</v>
      </c>
      <c r="F246" s="8"/>
      <c r="G246" s="57">
        <f t="shared" si="3"/>
        <v>0</v>
      </c>
    </row>
    <row r="247" spans="1:7" s="119" customFormat="1" ht="30">
      <c r="A247" s="35"/>
      <c r="B247" s="12">
        <f>B245+0.01</f>
        <v>7.0599999999999987</v>
      </c>
      <c r="C247" s="11" t="s">
        <v>200</v>
      </c>
      <c r="D247" s="8"/>
      <c r="E247" s="10"/>
      <c r="F247" s="8"/>
      <c r="G247" s="57">
        <f t="shared" si="3"/>
        <v>0</v>
      </c>
    </row>
    <row r="248" spans="1:7" s="119" customFormat="1" ht="45">
      <c r="A248" s="35"/>
      <c r="B248" s="12"/>
      <c r="C248" s="16" t="s">
        <v>201</v>
      </c>
      <c r="D248" s="8" t="s">
        <v>101</v>
      </c>
      <c r="E248" s="10">
        <v>40</v>
      </c>
      <c r="F248" s="8"/>
      <c r="G248" s="57">
        <f t="shared" si="3"/>
        <v>0</v>
      </c>
    </row>
    <row r="249" spans="1:7" s="119" customFormat="1">
      <c r="A249" s="35"/>
      <c r="B249" s="12">
        <f>B247+0.01</f>
        <v>7.0699999999999985</v>
      </c>
      <c r="C249" s="11" t="s">
        <v>381</v>
      </c>
      <c r="D249" s="8"/>
      <c r="E249" s="10"/>
      <c r="F249" s="8"/>
      <c r="G249" s="57">
        <f t="shared" si="3"/>
        <v>0</v>
      </c>
    </row>
    <row r="250" spans="1:7" s="119" customFormat="1" ht="45">
      <c r="A250" s="35"/>
      <c r="B250" s="12"/>
      <c r="C250" s="16" t="s">
        <v>382</v>
      </c>
      <c r="D250" s="8" t="s">
        <v>53</v>
      </c>
      <c r="E250" s="10">
        <v>15</v>
      </c>
      <c r="F250" s="8"/>
      <c r="G250" s="57">
        <f t="shared" si="3"/>
        <v>0</v>
      </c>
    </row>
    <row r="251" spans="1:7" s="119" customFormat="1">
      <c r="A251" s="35"/>
      <c r="B251" s="12">
        <f>B249+0.01</f>
        <v>7.0799999999999983</v>
      </c>
      <c r="C251" s="11" t="s">
        <v>202</v>
      </c>
      <c r="D251" s="8"/>
      <c r="E251" s="10"/>
      <c r="F251" s="8"/>
      <c r="G251" s="57">
        <f t="shared" si="3"/>
        <v>0</v>
      </c>
    </row>
    <row r="252" spans="1:7" s="119" customFormat="1" ht="45">
      <c r="A252" s="35"/>
      <c r="B252" s="12"/>
      <c r="C252" s="16" t="s">
        <v>203</v>
      </c>
      <c r="D252" s="8" t="s">
        <v>101</v>
      </c>
      <c r="E252" s="10">
        <v>110</v>
      </c>
      <c r="F252" s="8"/>
      <c r="G252" s="57">
        <f t="shared" si="3"/>
        <v>0</v>
      </c>
    </row>
    <row r="253" spans="1:7" s="119" customFormat="1">
      <c r="A253" s="35"/>
      <c r="B253" s="12">
        <f>B251+0.01</f>
        <v>7.0899999999999981</v>
      </c>
      <c r="C253" s="11" t="s">
        <v>204</v>
      </c>
      <c r="D253" s="8"/>
      <c r="E253" s="10"/>
      <c r="F253" s="8"/>
      <c r="G253" s="57">
        <f t="shared" si="3"/>
        <v>0</v>
      </c>
    </row>
    <row r="254" spans="1:7" s="119" customFormat="1" ht="45">
      <c r="A254" s="35"/>
      <c r="B254" s="12"/>
      <c r="C254" s="16" t="s">
        <v>205</v>
      </c>
      <c r="D254" s="8" t="s">
        <v>101</v>
      </c>
      <c r="E254" s="10">
        <v>600</v>
      </c>
      <c r="F254" s="8"/>
      <c r="G254" s="57">
        <f t="shared" si="3"/>
        <v>0</v>
      </c>
    </row>
    <row r="255" spans="1:7" s="119" customFormat="1">
      <c r="A255" s="35"/>
      <c r="B255" s="12">
        <f>B253+0.01</f>
        <v>7.0999999999999979</v>
      </c>
      <c r="C255" s="11" t="s">
        <v>206</v>
      </c>
      <c r="D255" s="8"/>
      <c r="E255" s="10"/>
      <c r="F255" s="8"/>
      <c r="G255" s="57">
        <f t="shared" si="3"/>
        <v>0</v>
      </c>
    </row>
    <row r="256" spans="1:7" s="119" customFormat="1">
      <c r="A256" s="35"/>
      <c r="B256" s="12"/>
      <c r="C256" s="16" t="s">
        <v>207</v>
      </c>
      <c r="D256" s="8" t="s">
        <v>53</v>
      </c>
      <c r="E256" s="10">
        <v>1800</v>
      </c>
      <c r="F256" s="8"/>
      <c r="G256" s="57">
        <f t="shared" si="3"/>
        <v>0</v>
      </c>
    </row>
    <row r="257" spans="1:7" s="119" customFormat="1">
      <c r="A257" s="35"/>
      <c r="B257" s="12">
        <f>B255+0.01</f>
        <v>7.1099999999999977</v>
      </c>
      <c r="C257" s="11" t="s">
        <v>208</v>
      </c>
      <c r="D257" s="8"/>
      <c r="E257" s="10"/>
      <c r="F257" s="8"/>
      <c r="G257" s="57">
        <f t="shared" si="3"/>
        <v>0</v>
      </c>
    </row>
    <row r="258" spans="1:7" s="119" customFormat="1" ht="60">
      <c r="A258" s="35"/>
      <c r="B258" s="12"/>
      <c r="C258" s="16" t="s">
        <v>440</v>
      </c>
      <c r="D258" s="8" t="s">
        <v>98</v>
      </c>
      <c r="E258" s="10">
        <v>8</v>
      </c>
      <c r="F258" s="8"/>
      <c r="G258" s="57">
        <f t="shared" si="3"/>
        <v>0</v>
      </c>
    </row>
    <row r="259" spans="1:7" s="119" customFormat="1">
      <c r="A259" s="35"/>
      <c r="B259" s="12">
        <f>B257+0.01</f>
        <v>7.1199999999999974</v>
      </c>
      <c r="C259" s="11" t="s">
        <v>209</v>
      </c>
      <c r="D259" s="8"/>
      <c r="E259" s="10"/>
      <c r="F259" s="8"/>
      <c r="G259" s="57">
        <f t="shared" si="3"/>
        <v>0</v>
      </c>
    </row>
    <row r="260" spans="1:7" s="119" customFormat="1" ht="45">
      <c r="A260" s="35"/>
      <c r="B260" s="12"/>
      <c r="C260" s="16" t="s">
        <v>210</v>
      </c>
      <c r="D260" s="8" t="s">
        <v>101</v>
      </c>
      <c r="E260" s="10">
        <v>35</v>
      </c>
      <c r="F260" s="8"/>
      <c r="G260" s="57">
        <f t="shared" si="3"/>
        <v>0</v>
      </c>
    </row>
    <row r="261" spans="1:7" s="119" customFormat="1">
      <c r="A261" s="35"/>
      <c r="B261" s="12">
        <f>B259+0.01</f>
        <v>7.1299999999999972</v>
      </c>
      <c r="C261" s="11" t="s">
        <v>211</v>
      </c>
      <c r="D261" s="8"/>
      <c r="E261" s="10"/>
      <c r="F261" s="8"/>
      <c r="G261" s="57">
        <f t="shared" si="3"/>
        <v>0</v>
      </c>
    </row>
    <row r="262" spans="1:7" s="119" customFormat="1" ht="30">
      <c r="A262" s="35"/>
      <c r="B262" s="12"/>
      <c r="C262" s="16" t="s">
        <v>212</v>
      </c>
      <c r="D262" s="8" t="s">
        <v>53</v>
      </c>
      <c r="E262" s="10">
        <v>7</v>
      </c>
      <c r="F262" s="8"/>
      <c r="G262" s="57">
        <f t="shared" si="3"/>
        <v>0</v>
      </c>
    </row>
    <row r="263" spans="1:7" s="119" customFormat="1">
      <c r="A263" s="35"/>
      <c r="B263" s="12">
        <f>B261+0.01</f>
        <v>7.139999999999997</v>
      </c>
      <c r="C263" s="11" t="s">
        <v>213</v>
      </c>
      <c r="D263" s="8"/>
      <c r="E263" s="10"/>
      <c r="F263" s="8"/>
      <c r="G263" s="57">
        <f t="shared" si="3"/>
        <v>0</v>
      </c>
    </row>
    <row r="264" spans="1:7" s="119" customFormat="1" ht="30">
      <c r="A264" s="35"/>
      <c r="B264" s="12"/>
      <c r="C264" s="16" t="s">
        <v>214</v>
      </c>
      <c r="D264" s="8" t="s">
        <v>98</v>
      </c>
      <c r="E264" s="10">
        <v>18</v>
      </c>
      <c r="F264" s="8"/>
      <c r="G264" s="57">
        <f t="shared" si="3"/>
        <v>0</v>
      </c>
    </row>
    <row r="265" spans="1:7" s="119" customFormat="1">
      <c r="A265" s="35"/>
      <c r="B265" s="12"/>
      <c r="C265" s="23" t="s">
        <v>215</v>
      </c>
      <c r="D265" s="8" t="s">
        <v>98</v>
      </c>
      <c r="E265" s="10">
        <v>7</v>
      </c>
      <c r="F265" s="8"/>
      <c r="G265" s="57">
        <f t="shared" si="3"/>
        <v>0</v>
      </c>
    </row>
    <row r="266" spans="1:7" s="119" customFormat="1">
      <c r="A266" s="35"/>
      <c r="B266" s="12">
        <f>B263+0.01</f>
        <v>7.1499999999999968</v>
      </c>
      <c r="C266" s="11" t="s">
        <v>216</v>
      </c>
      <c r="D266" s="8"/>
      <c r="E266" s="10"/>
      <c r="F266" s="8"/>
      <c r="G266" s="57">
        <f t="shared" si="3"/>
        <v>0</v>
      </c>
    </row>
    <row r="267" spans="1:7" s="119" customFormat="1" ht="60">
      <c r="A267" s="35"/>
      <c r="B267" s="12"/>
      <c r="C267" s="16" t="s">
        <v>217</v>
      </c>
      <c r="D267" s="8" t="s">
        <v>98</v>
      </c>
      <c r="E267" s="10">
        <v>50</v>
      </c>
      <c r="F267" s="8"/>
      <c r="G267" s="57">
        <f t="shared" si="3"/>
        <v>0</v>
      </c>
    </row>
    <row r="268" spans="1:7" s="119" customFormat="1" ht="45">
      <c r="A268" s="35"/>
      <c r="B268" s="12">
        <f>B266+0.01</f>
        <v>7.1599999999999966</v>
      </c>
      <c r="C268" s="11" t="s">
        <v>218</v>
      </c>
      <c r="D268" s="8"/>
      <c r="E268" s="10"/>
      <c r="F268" s="8"/>
      <c r="G268" s="57">
        <f t="shared" si="3"/>
        <v>0</v>
      </c>
    </row>
    <row r="269" spans="1:7" s="119" customFormat="1" ht="30">
      <c r="A269" s="35"/>
      <c r="B269" s="12"/>
      <c r="C269" s="16" t="s">
        <v>219</v>
      </c>
      <c r="D269" s="8" t="s">
        <v>98</v>
      </c>
      <c r="E269" s="10">
        <v>1</v>
      </c>
      <c r="F269" s="128"/>
      <c r="G269" s="57">
        <f t="shared" si="3"/>
        <v>0</v>
      </c>
    </row>
    <row r="270" spans="1:7" s="119" customFormat="1" ht="30">
      <c r="A270" s="35"/>
      <c r="B270" s="12"/>
      <c r="C270" s="16" t="s">
        <v>220</v>
      </c>
      <c r="D270" s="8" t="s">
        <v>221</v>
      </c>
      <c r="E270" s="10">
        <v>1</v>
      </c>
      <c r="F270" s="128"/>
      <c r="G270" s="57">
        <f t="shared" si="3"/>
        <v>0</v>
      </c>
    </row>
    <row r="271" spans="1:7" s="119" customFormat="1" ht="30">
      <c r="A271" s="35"/>
      <c r="B271" s="12"/>
      <c r="C271" s="16" t="s">
        <v>222</v>
      </c>
      <c r="D271" s="8" t="s">
        <v>221</v>
      </c>
      <c r="E271" s="10">
        <v>1</v>
      </c>
      <c r="F271" s="128"/>
      <c r="G271" s="57">
        <f t="shared" ref="G271:G337" si="4">IF(E271="QRO",F271*0, F271*E271)</f>
        <v>0</v>
      </c>
    </row>
    <row r="272" spans="1:7" s="119" customFormat="1">
      <c r="A272" s="35"/>
      <c r="B272" s="12"/>
      <c r="C272" s="16" t="s">
        <v>223</v>
      </c>
      <c r="D272" s="8" t="s">
        <v>221</v>
      </c>
      <c r="E272" s="10">
        <v>2</v>
      </c>
      <c r="F272" s="128"/>
      <c r="G272" s="57">
        <f t="shared" si="4"/>
        <v>0</v>
      </c>
    </row>
    <row r="273" spans="1:7" s="119" customFormat="1" ht="60">
      <c r="A273" s="35"/>
      <c r="B273" s="12"/>
      <c r="C273" s="16" t="s">
        <v>460</v>
      </c>
      <c r="D273" s="8"/>
      <c r="E273" s="10"/>
      <c r="F273" s="128"/>
      <c r="G273" s="57"/>
    </row>
    <row r="274" spans="1:7" s="119" customFormat="1" ht="249.95" customHeight="1">
      <c r="A274" s="35"/>
      <c r="B274" s="12"/>
      <c r="C274" s="16"/>
      <c r="D274" s="8"/>
      <c r="E274" s="10"/>
      <c r="F274" s="128"/>
      <c r="G274" s="57"/>
    </row>
    <row r="275" spans="1:7" s="119" customFormat="1" ht="45">
      <c r="A275" s="35"/>
      <c r="B275" s="12"/>
      <c r="C275" s="16" t="s">
        <v>461</v>
      </c>
      <c r="D275" s="8"/>
      <c r="E275" s="10"/>
      <c r="F275" s="128"/>
      <c r="G275" s="57"/>
    </row>
    <row r="276" spans="1:7" s="119" customFormat="1" ht="249.95" customHeight="1">
      <c r="A276" s="35"/>
      <c r="B276" s="12"/>
      <c r="C276" s="16"/>
      <c r="D276" s="8"/>
      <c r="E276" s="10"/>
      <c r="F276" s="128"/>
      <c r="G276" s="57"/>
    </row>
    <row r="277" spans="1:7" s="119" customFormat="1" ht="90">
      <c r="A277" s="35"/>
      <c r="B277" s="12"/>
      <c r="C277" s="16" t="s">
        <v>462</v>
      </c>
      <c r="D277" s="8"/>
      <c r="E277" s="10"/>
      <c r="F277" s="128"/>
      <c r="G277" s="57"/>
    </row>
    <row r="278" spans="1:7" s="119" customFormat="1" ht="249.95" customHeight="1">
      <c r="A278" s="35"/>
      <c r="B278" s="12"/>
      <c r="C278" s="16"/>
      <c r="D278" s="8"/>
      <c r="E278" s="10"/>
      <c r="F278" s="128"/>
      <c r="G278" s="57"/>
    </row>
    <row r="279" spans="1:7" s="119" customFormat="1" ht="30">
      <c r="A279" s="35"/>
      <c r="B279" s="12"/>
      <c r="C279" s="16" t="s">
        <v>463</v>
      </c>
      <c r="D279" s="8"/>
      <c r="E279" s="10"/>
      <c r="F279" s="128"/>
      <c r="G279" s="57"/>
    </row>
    <row r="280" spans="1:7" s="119" customFormat="1" ht="249.95" customHeight="1">
      <c r="A280" s="35"/>
      <c r="B280" s="12"/>
      <c r="C280" s="16"/>
      <c r="D280" s="8"/>
      <c r="E280" s="10"/>
      <c r="F280" s="128"/>
      <c r="G280" s="57"/>
    </row>
    <row r="281" spans="1:7" s="119" customFormat="1" ht="90">
      <c r="A281" s="35"/>
      <c r="B281" s="12"/>
      <c r="C281" s="16" t="s">
        <v>464</v>
      </c>
      <c r="D281" s="8"/>
      <c r="E281" s="10"/>
      <c r="F281" s="128"/>
      <c r="G281" s="57"/>
    </row>
    <row r="282" spans="1:7" s="119" customFormat="1" ht="177.6" customHeight="1">
      <c r="A282" s="35"/>
      <c r="B282" s="12"/>
      <c r="C282" s="16"/>
      <c r="D282" s="8"/>
      <c r="E282" s="10"/>
      <c r="F282" s="128"/>
      <c r="G282" s="57"/>
    </row>
    <row r="283" spans="1:7" s="119" customFormat="1">
      <c r="A283" s="35"/>
      <c r="B283" s="12"/>
      <c r="C283" s="16" t="s">
        <v>224</v>
      </c>
      <c r="D283" s="8" t="s">
        <v>101</v>
      </c>
      <c r="E283" s="10">
        <v>50</v>
      </c>
      <c r="F283" s="128"/>
      <c r="G283" s="57">
        <f t="shared" si="4"/>
        <v>0</v>
      </c>
    </row>
    <row r="284" spans="1:7" s="119" customFormat="1">
      <c r="A284" s="35"/>
      <c r="B284" s="12">
        <f>B268+0.01</f>
        <v>7.1699999999999964</v>
      </c>
      <c r="C284" s="11" t="s">
        <v>383</v>
      </c>
      <c r="D284" s="8"/>
      <c r="E284" s="10"/>
      <c r="F284" s="8"/>
      <c r="G284" s="57">
        <f t="shared" si="4"/>
        <v>0</v>
      </c>
    </row>
    <row r="285" spans="1:7" s="119" customFormat="1" ht="45">
      <c r="A285" s="35"/>
      <c r="B285" s="12" t="s">
        <v>226</v>
      </c>
      <c r="C285" s="16" t="s">
        <v>227</v>
      </c>
      <c r="D285" s="8" t="s">
        <v>98</v>
      </c>
      <c r="E285" s="10">
        <v>1</v>
      </c>
      <c r="F285" s="8"/>
      <c r="G285" s="57">
        <f t="shared" si="4"/>
        <v>0</v>
      </c>
    </row>
    <row r="286" spans="1:7" s="119" customFormat="1" ht="99.95" customHeight="1">
      <c r="A286" s="35"/>
      <c r="B286" s="12"/>
      <c r="C286" s="16"/>
      <c r="D286" s="8"/>
      <c r="E286" s="10"/>
      <c r="F286" s="8"/>
      <c r="G286" s="57">
        <f t="shared" si="4"/>
        <v>0</v>
      </c>
    </row>
    <row r="287" spans="1:7" s="119" customFormat="1" ht="30">
      <c r="A287" s="35"/>
      <c r="B287" s="12"/>
      <c r="C287" s="16" t="s">
        <v>228</v>
      </c>
      <c r="D287" s="8" t="s">
        <v>98</v>
      </c>
      <c r="E287" s="10">
        <v>1</v>
      </c>
      <c r="F287" s="8"/>
      <c r="G287" s="57">
        <f t="shared" si="4"/>
        <v>0</v>
      </c>
    </row>
    <row r="288" spans="1:7" s="119" customFormat="1" ht="45">
      <c r="A288" s="35"/>
      <c r="B288" s="12"/>
      <c r="C288" s="16" t="s">
        <v>229</v>
      </c>
      <c r="D288" s="8" t="s">
        <v>98</v>
      </c>
      <c r="E288" s="10">
        <v>5</v>
      </c>
      <c r="F288" s="8"/>
      <c r="G288" s="57">
        <f t="shared" si="4"/>
        <v>0</v>
      </c>
    </row>
    <row r="289" spans="1:7" s="119" customFormat="1" ht="134.44999999999999" customHeight="1">
      <c r="A289" s="35"/>
      <c r="B289" s="12"/>
      <c r="C289" s="16"/>
      <c r="D289" s="8"/>
      <c r="E289" s="10"/>
      <c r="F289" s="8"/>
      <c r="G289" s="57">
        <f t="shared" si="4"/>
        <v>0</v>
      </c>
    </row>
    <row r="290" spans="1:7" s="119" customFormat="1" ht="60">
      <c r="A290" s="35"/>
      <c r="B290" s="12">
        <f>B284+0.01</f>
        <v>7.1799999999999962</v>
      </c>
      <c r="C290" s="11" t="s">
        <v>230</v>
      </c>
      <c r="D290" s="8"/>
      <c r="E290" s="10"/>
      <c r="F290" s="8"/>
      <c r="G290" s="57">
        <f t="shared" si="4"/>
        <v>0</v>
      </c>
    </row>
    <row r="291" spans="1:7" s="119" customFormat="1">
      <c r="A291" s="35"/>
      <c r="B291" s="12"/>
      <c r="C291" s="16" t="s">
        <v>384</v>
      </c>
      <c r="D291" s="8" t="s">
        <v>221</v>
      </c>
      <c r="E291" s="10">
        <v>3</v>
      </c>
      <c r="F291" s="8"/>
      <c r="G291" s="57">
        <f t="shared" si="4"/>
        <v>0</v>
      </c>
    </row>
    <row r="292" spans="1:7" s="119" customFormat="1">
      <c r="A292" s="35"/>
      <c r="B292" s="12"/>
      <c r="C292" s="16" t="s">
        <v>385</v>
      </c>
      <c r="D292" s="8" t="s">
        <v>221</v>
      </c>
      <c r="E292" s="10">
        <v>8</v>
      </c>
      <c r="F292" s="8"/>
      <c r="G292" s="57">
        <f t="shared" si="4"/>
        <v>0</v>
      </c>
    </row>
    <row r="293" spans="1:7" s="119" customFormat="1" ht="30">
      <c r="A293" s="35"/>
      <c r="B293" s="12"/>
      <c r="C293" s="16" t="s">
        <v>386</v>
      </c>
      <c r="D293" s="8" t="s">
        <v>221</v>
      </c>
      <c r="E293" s="10">
        <v>54</v>
      </c>
      <c r="F293" s="8"/>
      <c r="G293" s="57">
        <f t="shared" si="4"/>
        <v>0</v>
      </c>
    </row>
    <row r="294" spans="1:7" s="119" customFormat="1">
      <c r="A294" s="35"/>
      <c r="B294" s="12">
        <f>B290+0.01</f>
        <v>7.1899999999999959</v>
      </c>
      <c r="C294" s="11" t="s">
        <v>387</v>
      </c>
      <c r="D294" s="8"/>
      <c r="E294" s="10"/>
      <c r="F294" s="8"/>
      <c r="G294" s="57">
        <f t="shared" si="4"/>
        <v>0</v>
      </c>
    </row>
    <row r="295" spans="1:7" s="119" customFormat="1" ht="60">
      <c r="A295" s="35"/>
      <c r="B295" s="12"/>
      <c r="C295" s="16" t="s">
        <v>388</v>
      </c>
      <c r="D295" s="8" t="s">
        <v>389</v>
      </c>
      <c r="E295" s="10">
        <v>1</v>
      </c>
      <c r="F295" s="8"/>
      <c r="G295" s="57">
        <f t="shared" si="4"/>
        <v>0</v>
      </c>
    </row>
    <row r="296" spans="1:7" s="119" customFormat="1" ht="136.5" customHeight="1">
      <c r="A296" s="35"/>
      <c r="B296" s="12"/>
      <c r="C296" s="16"/>
      <c r="D296" s="8"/>
      <c r="E296" s="10"/>
      <c r="F296" s="8"/>
      <c r="G296" s="57">
        <f t="shared" si="4"/>
        <v>0</v>
      </c>
    </row>
    <row r="297" spans="1:7" s="119" customFormat="1">
      <c r="A297" s="35"/>
      <c r="B297" s="12">
        <f>B294+0.01</f>
        <v>7.1999999999999957</v>
      </c>
      <c r="C297" s="11" t="s">
        <v>390</v>
      </c>
      <c r="D297" s="8"/>
      <c r="E297" s="10"/>
      <c r="F297" s="8"/>
      <c r="G297" s="57">
        <f t="shared" si="4"/>
        <v>0</v>
      </c>
    </row>
    <row r="298" spans="1:7" s="119" customFormat="1" ht="60">
      <c r="A298" s="35"/>
      <c r="B298" s="12"/>
      <c r="C298" s="16" t="s">
        <v>391</v>
      </c>
      <c r="D298" s="8" t="s">
        <v>389</v>
      </c>
      <c r="E298" s="10">
        <v>1</v>
      </c>
      <c r="F298" s="8"/>
      <c r="G298" s="57">
        <f t="shared" si="4"/>
        <v>0</v>
      </c>
    </row>
    <row r="299" spans="1:7" s="119" customFormat="1" ht="145.5" customHeight="1">
      <c r="A299" s="35"/>
      <c r="B299" s="12"/>
      <c r="C299" s="16"/>
      <c r="D299" s="8"/>
      <c r="E299" s="10"/>
      <c r="F299" s="8"/>
      <c r="G299" s="57">
        <f t="shared" si="4"/>
        <v>0</v>
      </c>
    </row>
    <row r="300" spans="1:7" s="119" customFormat="1">
      <c r="A300" s="35"/>
      <c r="B300" s="12">
        <v>7.22</v>
      </c>
      <c r="C300" s="11" t="s">
        <v>392</v>
      </c>
      <c r="D300" s="8"/>
      <c r="E300" s="10"/>
      <c r="F300" s="8"/>
      <c r="G300" s="57">
        <f t="shared" si="4"/>
        <v>0</v>
      </c>
    </row>
    <row r="301" spans="1:7" s="119" customFormat="1" ht="90">
      <c r="A301" s="35"/>
      <c r="B301" s="12"/>
      <c r="C301" s="16" t="s">
        <v>393</v>
      </c>
      <c r="D301" s="8" t="s">
        <v>190</v>
      </c>
      <c r="E301" s="10">
        <v>16</v>
      </c>
      <c r="F301" s="8"/>
      <c r="G301" s="57">
        <f t="shared" si="4"/>
        <v>0</v>
      </c>
    </row>
    <row r="302" spans="1:7" s="119" customFormat="1" ht="163.5" customHeight="1">
      <c r="A302" s="35"/>
      <c r="B302" s="12"/>
      <c r="C302" s="16"/>
      <c r="D302" s="8"/>
      <c r="E302" s="10"/>
      <c r="F302" s="8"/>
      <c r="G302" s="57">
        <f t="shared" si="4"/>
        <v>0</v>
      </c>
    </row>
    <row r="303" spans="1:7" s="119" customFormat="1">
      <c r="A303" s="35"/>
      <c r="B303" s="12"/>
      <c r="C303" s="12"/>
      <c r="D303" s="8"/>
      <c r="E303" s="11"/>
      <c r="F303" s="8"/>
      <c r="G303" s="57">
        <f t="shared" si="4"/>
        <v>0</v>
      </c>
    </row>
    <row r="304" spans="1:7" s="119" customFormat="1" ht="285">
      <c r="A304" s="35"/>
      <c r="B304" s="12"/>
      <c r="C304" s="16" t="s">
        <v>394</v>
      </c>
      <c r="D304" s="8"/>
      <c r="E304" s="11"/>
      <c r="F304" s="8"/>
      <c r="G304" s="57">
        <f t="shared" si="4"/>
        <v>0</v>
      </c>
    </row>
    <row r="305" spans="1:7" s="119" customFormat="1" ht="15.75" thickBot="1">
      <c r="A305" s="49">
        <v>7</v>
      </c>
      <c r="B305" s="263" t="s">
        <v>235</v>
      </c>
      <c r="C305" s="264"/>
      <c r="D305" s="36"/>
      <c r="E305" s="129"/>
      <c r="F305" s="36"/>
      <c r="G305" s="58">
        <f>SUM(G231:G304)</f>
        <v>0</v>
      </c>
    </row>
    <row r="306" spans="1:7" s="119" customFormat="1" ht="19.5" thickBot="1">
      <c r="A306" s="267" t="s">
        <v>236</v>
      </c>
      <c r="B306" s="268"/>
      <c r="C306" s="268"/>
      <c r="D306" s="268"/>
      <c r="E306" s="268"/>
      <c r="F306" s="269"/>
      <c r="G306" s="64">
        <f>SUM(G305,G230,G194,G175,G162,G114,G64)</f>
        <v>0</v>
      </c>
    </row>
    <row r="307" spans="1:7" s="119" customFormat="1" ht="19.5" thickBot="1">
      <c r="A307" s="258" t="s">
        <v>237</v>
      </c>
      <c r="B307" s="259"/>
      <c r="C307" s="260"/>
      <c r="D307" s="72"/>
      <c r="E307" s="73"/>
      <c r="F307" s="130"/>
      <c r="G307" s="74"/>
    </row>
    <row r="308" spans="1:7">
      <c r="A308" s="131"/>
      <c r="B308" s="132"/>
      <c r="C308" s="26" t="s">
        <v>9</v>
      </c>
      <c r="D308" s="133"/>
      <c r="E308" s="26"/>
      <c r="F308" s="134"/>
      <c r="G308" s="71"/>
    </row>
    <row r="309" spans="1:7" ht="30">
      <c r="A309" s="135"/>
      <c r="B309" s="136"/>
      <c r="C309" s="22" t="s">
        <v>238</v>
      </c>
      <c r="D309" s="137"/>
      <c r="E309" s="22"/>
      <c r="F309" s="138"/>
      <c r="G309" s="67"/>
    </row>
    <row r="310" spans="1:7">
      <c r="A310" s="68">
        <v>1</v>
      </c>
      <c r="B310" s="295" t="s">
        <v>239</v>
      </c>
      <c r="C310" s="296"/>
      <c r="D310" s="66"/>
      <c r="E310" s="139"/>
      <c r="F310" s="139"/>
      <c r="G310" s="69"/>
    </row>
    <row r="311" spans="1:7" ht="90">
      <c r="A311" s="140">
        <f>A310+0.01</f>
        <v>1.01</v>
      </c>
      <c r="B311" s="18" t="s">
        <v>240</v>
      </c>
      <c r="C311" s="165" t="s">
        <v>241</v>
      </c>
      <c r="D311" s="22"/>
      <c r="E311" s="20"/>
      <c r="F311" s="141"/>
      <c r="G311" s="67">
        <f t="shared" si="4"/>
        <v>0</v>
      </c>
    </row>
    <row r="312" spans="1:7" ht="107.45" customHeight="1">
      <c r="A312" s="140"/>
      <c r="B312" s="18"/>
      <c r="C312" s="22"/>
      <c r="D312" s="22"/>
      <c r="E312" s="20"/>
      <c r="F312" s="141"/>
      <c r="G312" s="67">
        <f t="shared" si="4"/>
        <v>0</v>
      </c>
    </row>
    <row r="313" spans="1:7">
      <c r="A313" s="140"/>
      <c r="B313" s="18" t="s">
        <v>242</v>
      </c>
      <c r="C313" s="22" t="s">
        <v>395</v>
      </c>
      <c r="D313" s="20" t="s">
        <v>221</v>
      </c>
      <c r="E313" s="141">
        <v>33</v>
      </c>
      <c r="F313" s="136"/>
      <c r="G313" s="67">
        <f t="shared" si="4"/>
        <v>0</v>
      </c>
    </row>
    <row r="314" spans="1:7">
      <c r="A314" s="140"/>
      <c r="B314" s="18" t="s">
        <v>244</v>
      </c>
      <c r="C314" s="22" t="s">
        <v>396</v>
      </c>
      <c r="D314" s="20" t="s">
        <v>221</v>
      </c>
      <c r="E314" s="141">
        <v>15</v>
      </c>
      <c r="F314" s="136"/>
      <c r="G314" s="67">
        <f t="shared" si="4"/>
        <v>0</v>
      </c>
    </row>
    <row r="315" spans="1:7">
      <c r="A315" s="140"/>
      <c r="B315" s="18" t="s">
        <v>246</v>
      </c>
      <c r="C315" s="22" t="s">
        <v>397</v>
      </c>
      <c r="D315" s="20" t="s">
        <v>221</v>
      </c>
      <c r="E315" s="141">
        <v>26</v>
      </c>
      <c r="F315" s="136"/>
      <c r="G315" s="67">
        <f t="shared" si="4"/>
        <v>0</v>
      </c>
    </row>
    <row r="316" spans="1:7" ht="30">
      <c r="A316" s="140">
        <f>A311+0.01</f>
        <v>1.02</v>
      </c>
      <c r="B316" s="18" t="s">
        <v>398</v>
      </c>
      <c r="C316" s="22" t="s">
        <v>399</v>
      </c>
      <c r="D316" s="22"/>
      <c r="E316" s="20"/>
      <c r="F316" s="141"/>
      <c r="G316" s="67">
        <f t="shared" si="4"/>
        <v>0</v>
      </c>
    </row>
    <row r="317" spans="1:7" ht="122.45" customHeight="1">
      <c r="A317" s="140"/>
      <c r="B317" s="18"/>
      <c r="C317" s="22"/>
      <c r="D317" s="20" t="s">
        <v>221</v>
      </c>
      <c r="E317" s="141">
        <v>54</v>
      </c>
      <c r="F317" s="136"/>
      <c r="G317" s="67">
        <f t="shared" si="4"/>
        <v>0</v>
      </c>
    </row>
    <row r="318" spans="1:7" ht="30">
      <c r="A318" s="140">
        <f>A316+0.01</f>
        <v>1.03</v>
      </c>
      <c r="B318" s="18" t="s">
        <v>400</v>
      </c>
      <c r="C318" s="22" t="s">
        <v>401</v>
      </c>
      <c r="D318" s="22"/>
      <c r="E318" s="20"/>
      <c r="F318" s="141"/>
      <c r="G318" s="67">
        <f t="shared" si="4"/>
        <v>0</v>
      </c>
    </row>
    <row r="319" spans="1:7" ht="128.1" customHeight="1">
      <c r="A319" s="140"/>
      <c r="B319" s="18"/>
      <c r="C319" s="22"/>
      <c r="D319" s="20" t="s">
        <v>221</v>
      </c>
      <c r="E319" s="141">
        <v>9</v>
      </c>
      <c r="F319" s="136"/>
      <c r="G319" s="67">
        <f t="shared" si="4"/>
        <v>0</v>
      </c>
    </row>
    <row r="320" spans="1:7" ht="120">
      <c r="A320" s="140">
        <f>A318+0.01</f>
        <v>1.04</v>
      </c>
      <c r="B320" s="18" t="s">
        <v>250</v>
      </c>
      <c r="C320" s="16" t="s">
        <v>251</v>
      </c>
      <c r="D320" s="22"/>
      <c r="E320" s="20"/>
      <c r="F320" s="141"/>
      <c r="G320" s="67">
        <f t="shared" si="4"/>
        <v>0</v>
      </c>
    </row>
    <row r="321" spans="1:7" ht="111.95" customHeight="1">
      <c r="A321" s="140"/>
      <c r="B321" s="18"/>
      <c r="C321" s="22"/>
      <c r="D321" s="20" t="s">
        <v>221</v>
      </c>
      <c r="E321" s="141">
        <v>45</v>
      </c>
      <c r="F321" s="136"/>
      <c r="G321" s="67">
        <f t="shared" si="4"/>
        <v>0</v>
      </c>
    </row>
    <row r="322" spans="1:7" ht="120">
      <c r="A322" s="140">
        <f>A320+0.01</f>
        <v>1.05</v>
      </c>
      <c r="B322" s="18" t="s">
        <v>252</v>
      </c>
      <c r="C322" s="16" t="s">
        <v>253</v>
      </c>
      <c r="D322" s="20"/>
      <c r="E322" s="141"/>
      <c r="F322" s="136"/>
      <c r="G322" s="67">
        <f t="shared" si="4"/>
        <v>0</v>
      </c>
    </row>
    <row r="323" spans="1:7" ht="132.6" customHeight="1">
      <c r="A323" s="140"/>
      <c r="B323" s="18"/>
      <c r="C323" s="22"/>
      <c r="D323" s="20" t="s">
        <v>221</v>
      </c>
      <c r="E323" s="141">
        <v>200</v>
      </c>
      <c r="F323" s="136"/>
      <c r="G323" s="67">
        <f t="shared" si="4"/>
        <v>0</v>
      </c>
    </row>
    <row r="324" spans="1:7" ht="60">
      <c r="A324" s="140">
        <f>A322+0.01</f>
        <v>1.06</v>
      </c>
      <c r="B324" s="18" t="s">
        <v>254</v>
      </c>
      <c r="C324" s="11" t="s">
        <v>443</v>
      </c>
      <c r="D324" s="19"/>
      <c r="E324" s="20"/>
      <c r="F324" s="141"/>
      <c r="G324" s="67">
        <f t="shared" si="4"/>
        <v>0</v>
      </c>
    </row>
    <row r="325" spans="1:7" ht="154.5" customHeight="1">
      <c r="A325" s="140"/>
      <c r="B325" s="18"/>
      <c r="C325" s="22"/>
      <c r="D325" s="20" t="s">
        <v>221</v>
      </c>
      <c r="E325" s="141">
        <v>134</v>
      </c>
      <c r="F325" s="136"/>
      <c r="G325" s="67">
        <f t="shared" si="4"/>
        <v>0</v>
      </c>
    </row>
    <row r="326" spans="1:7" ht="180">
      <c r="A326" s="140">
        <f>A324+0.01</f>
        <v>1.07</v>
      </c>
      <c r="B326" s="18" t="s">
        <v>255</v>
      </c>
      <c r="C326" s="16" t="s">
        <v>473</v>
      </c>
      <c r="D326" s="22"/>
      <c r="E326" s="20"/>
      <c r="F326" s="141"/>
      <c r="G326" s="67">
        <f t="shared" si="4"/>
        <v>0</v>
      </c>
    </row>
    <row r="327" spans="1:7" ht="135.6" customHeight="1">
      <c r="A327" s="140"/>
      <c r="B327" s="18"/>
      <c r="C327" s="22"/>
      <c r="D327" s="22" t="s">
        <v>221</v>
      </c>
      <c r="E327" s="138">
        <v>44</v>
      </c>
      <c r="F327" s="141"/>
      <c r="G327" s="67">
        <f t="shared" si="4"/>
        <v>0</v>
      </c>
    </row>
    <row r="328" spans="1:7" ht="105">
      <c r="A328" s="140">
        <f>A326+0.01</f>
        <v>1.08</v>
      </c>
      <c r="B328" s="18" t="s">
        <v>402</v>
      </c>
      <c r="C328" s="22" t="s">
        <v>472</v>
      </c>
      <c r="D328" s="22"/>
      <c r="E328" s="20"/>
      <c r="F328" s="141"/>
      <c r="G328" s="67">
        <f t="shared" si="4"/>
        <v>0</v>
      </c>
    </row>
    <row r="329" spans="1:7" ht="102.6" customHeight="1">
      <c r="A329" s="140"/>
      <c r="B329" s="18"/>
      <c r="C329" s="22"/>
      <c r="D329" s="20" t="s">
        <v>221</v>
      </c>
      <c r="E329" s="141">
        <v>28</v>
      </c>
      <c r="F329" s="136"/>
      <c r="G329" s="67">
        <f t="shared" si="4"/>
        <v>0</v>
      </c>
    </row>
    <row r="330" spans="1:7" ht="75">
      <c r="A330" s="140">
        <f>A328+0.01</f>
        <v>1.0900000000000001</v>
      </c>
      <c r="B330" s="18" t="s">
        <v>297</v>
      </c>
      <c r="C330" s="205" t="s">
        <v>298</v>
      </c>
      <c r="D330" s="22"/>
      <c r="E330" s="20"/>
      <c r="F330" s="141"/>
      <c r="G330" s="67">
        <f t="shared" si="4"/>
        <v>0</v>
      </c>
    </row>
    <row r="331" spans="1:7" ht="104.45" customHeight="1">
      <c r="A331" s="140"/>
      <c r="B331" s="18"/>
      <c r="C331" s="22"/>
      <c r="D331" s="22"/>
      <c r="E331" s="20"/>
      <c r="F331" s="141"/>
      <c r="G331" s="67">
        <f t="shared" si="4"/>
        <v>0</v>
      </c>
    </row>
    <row r="332" spans="1:7">
      <c r="A332" s="140"/>
      <c r="B332" s="18" t="s">
        <v>299</v>
      </c>
      <c r="C332" s="22" t="s">
        <v>300</v>
      </c>
      <c r="D332" s="20" t="s">
        <v>221</v>
      </c>
      <c r="E332" s="141">
        <v>34</v>
      </c>
      <c r="F332" s="136"/>
      <c r="G332" s="67">
        <f t="shared" si="4"/>
        <v>0</v>
      </c>
    </row>
    <row r="333" spans="1:7">
      <c r="A333" s="140"/>
      <c r="B333" s="18" t="s">
        <v>403</v>
      </c>
      <c r="C333" s="22" t="s">
        <v>404</v>
      </c>
      <c r="D333" s="20" t="s">
        <v>221</v>
      </c>
      <c r="E333" s="141">
        <v>8</v>
      </c>
      <c r="F333" s="136"/>
      <c r="G333" s="67">
        <f t="shared" si="4"/>
        <v>0</v>
      </c>
    </row>
    <row r="334" spans="1:7" ht="60">
      <c r="A334" s="140">
        <f>A330+0.01</f>
        <v>1.1000000000000001</v>
      </c>
      <c r="B334" s="18" t="s">
        <v>405</v>
      </c>
      <c r="C334" s="109" t="s">
        <v>313</v>
      </c>
      <c r="D334" s="22"/>
      <c r="E334" s="20"/>
      <c r="F334" s="141"/>
      <c r="G334" s="67">
        <f t="shared" si="4"/>
        <v>0</v>
      </c>
    </row>
    <row r="335" spans="1:7" ht="102" customHeight="1">
      <c r="A335" s="140"/>
      <c r="B335" s="18"/>
      <c r="C335" s="22"/>
      <c r="D335" s="20" t="s">
        <v>221</v>
      </c>
      <c r="E335" s="141">
        <v>13</v>
      </c>
      <c r="F335" s="136"/>
      <c r="G335" s="67">
        <f t="shared" si="4"/>
        <v>0</v>
      </c>
    </row>
    <row r="336" spans="1:7" ht="30">
      <c r="A336" s="140">
        <f>A334+0.01</f>
        <v>1.1100000000000001</v>
      </c>
      <c r="B336" s="18" t="s">
        <v>406</v>
      </c>
      <c r="C336" s="22" t="s">
        <v>407</v>
      </c>
      <c r="D336" s="20"/>
      <c r="E336" s="141"/>
      <c r="F336" s="136"/>
      <c r="G336" s="67">
        <f t="shared" si="4"/>
        <v>0</v>
      </c>
    </row>
    <row r="337" spans="1:7" ht="110.1" customHeight="1">
      <c r="A337" s="140"/>
      <c r="B337" s="18"/>
      <c r="C337" s="22"/>
      <c r="D337" s="20" t="s">
        <v>221</v>
      </c>
      <c r="E337" s="141">
        <v>24</v>
      </c>
      <c r="F337" s="136"/>
      <c r="G337" s="67">
        <f t="shared" si="4"/>
        <v>0</v>
      </c>
    </row>
    <row r="338" spans="1:7" ht="30">
      <c r="A338" s="140">
        <f>A336+0.01</f>
        <v>1.1200000000000001</v>
      </c>
      <c r="B338" s="18" t="s">
        <v>408</v>
      </c>
      <c r="C338" s="22" t="s">
        <v>409</v>
      </c>
      <c r="D338" s="20"/>
      <c r="E338" s="141"/>
      <c r="F338" s="136"/>
      <c r="G338" s="67"/>
    </row>
    <row r="339" spans="1:7" ht="137.1" customHeight="1">
      <c r="A339" s="140"/>
      <c r="B339" s="18"/>
      <c r="C339" s="22"/>
      <c r="D339" s="20" t="s">
        <v>221</v>
      </c>
      <c r="E339" s="141">
        <v>21</v>
      </c>
      <c r="F339" s="136"/>
      <c r="G339" s="67">
        <f t="shared" ref="G339:G402" si="5">IF(E339="QRO",F339*0, F339*E339)</f>
        <v>0</v>
      </c>
    </row>
    <row r="340" spans="1:7" ht="30">
      <c r="A340" s="140">
        <f>A338+0.01</f>
        <v>1.1300000000000001</v>
      </c>
      <c r="B340" s="18" t="s">
        <v>257</v>
      </c>
      <c r="C340" s="165" t="s">
        <v>445</v>
      </c>
      <c r="D340" s="22"/>
      <c r="E340" s="20"/>
      <c r="F340" s="141"/>
      <c r="G340" s="67"/>
    </row>
    <row r="341" spans="1:7" ht="146.44999999999999" customHeight="1">
      <c r="A341" s="140"/>
      <c r="B341" s="18"/>
      <c r="C341" s="22"/>
      <c r="D341" s="20" t="s">
        <v>221</v>
      </c>
      <c r="E341" s="141">
        <v>276</v>
      </c>
      <c r="F341" s="136"/>
      <c r="G341" s="67">
        <f t="shared" si="5"/>
        <v>0</v>
      </c>
    </row>
    <row r="342" spans="1:7" ht="15.75" thickBot="1">
      <c r="A342" s="77">
        <v>1</v>
      </c>
      <c r="B342" s="299" t="s">
        <v>263</v>
      </c>
      <c r="C342" s="300"/>
      <c r="D342" s="78"/>
      <c r="E342" s="79"/>
      <c r="F342" s="142"/>
      <c r="G342" s="58">
        <f>SUM(G311:G341)</f>
        <v>0</v>
      </c>
    </row>
    <row r="343" spans="1:7">
      <c r="A343" s="143">
        <v>2</v>
      </c>
      <c r="B343" s="301" t="s">
        <v>410</v>
      </c>
      <c r="C343" s="302"/>
      <c r="D343" s="144"/>
      <c r="E343" s="144"/>
      <c r="F343" s="144"/>
      <c r="G343" s="56"/>
    </row>
    <row r="344" spans="1:7" ht="30">
      <c r="A344" s="140"/>
      <c r="B344" s="18"/>
      <c r="C344" s="22" t="s">
        <v>411</v>
      </c>
      <c r="D344" s="22"/>
      <c r="E344" s="20"/>
      <c r="F344" s="141"/>
      <c r="G344" s="67">
        <f t="shared" si="5"/>
        <v>0</v>
      </c>
    </row>
    <row r="345" spans="1:7" ht="60">
      <c r="A345" s="140"/>
      <c r="B345" s="18">
        <f>A343+0.01</f>
        <v>2.0099999999999998</v>
      </c>
      <c r="C345" s="145" t="s">
        <v>412</v>
      </c>
      <c r="D345" s="145"/>
      <c r="E345" s="20"/>
      <c r="F345" s="141"/>
      <c r="G345" s="67">
        <f t="shared" si="5"/>
        <v>0</v>
      </c>
    </row>
    <row r="346" spans="1:7" ht="105" customHeight="1">
      <c r="A346" s="140"/>
      <c r="B346" s="18"/>
      <c r="C346" s="22"/>
      <c r="D346" s="20" t="s">
        <v>98</v>
      </c>
      <c r="E346" s="141">
        <v>1</v>
      </c>
      <c r="F346" s="136"/>
      <c r="G346" s="67">
        <f t="shared" si="5"/>
        <v>0</v>
      </c>
    </row>
    <row r="347" spans="1:7" ht="45">
      <c r="A347" s="140"/>
      <c r="B347" s="18">
        <f>B345+0.01</f>
        <v>2.0199999999999996</v>
      </c>
      <c r="C347" s="22" t="s">
        <v>413</v>
      </c>
      <c r="D347" s="22"/>
      <c r="E347" s="20"/>
      <c r="F347" s="141"/>
      <c r="G347" s="67">
        <f t="shared" si="5"/>
        <v>0</v>
      </c>
    </row>
    <row r="348" spans="1:7" ht="120" customHeight="1">
      <c r="A348" s="140"/>
      <c r="B348" s="18"/>
      <c r="C348" s="22"/>
      <c r="D348" s="20" t="s">
        <v>98</v>
      </c>
      <c r="E348" s="141">
        <v>4</v>
      </c>
      <c r="F348" s="136"/>
      <c r="G348" s="67">
        <f t="shared" si="5"/>
        <v>0</v>
      </c>
    </row>
    <row r="349" spans="1:7" ht="45">
      <c r="A349" s="140"/>
      <c r="B349" s="18">
        <f>B347+0.01</f>
        <v>2.0299999999999994</v>
      </c>
      <c r="C349" s="22" t="s">
        <v>414</v>
      </c>
      <c r="D349" s="22"/>
      <c r="E349" s="20"/>
      <c r="F349" s="141"/>
      <c r="G349" s="67">
        <f t="shared" si="5"/>
        <v>0</v>
      </c>
    </row>
    <row r="350" spans="1:7" ht="120" customHeight="1">
      <c r="A350" s="140"/>
      <c r="B350" s="18"/>
      <c r="C350" s="145"/>
      <c r="D350" s="20" t="s">
        <v>98</v>
      </c>
      <c r="E350" s="141">
        <v>6</v>
      </c>
      <c r="F350" s="136"/>
      <c r="G350" s="67">
        <f t="shared" si="5"/>
        <v>0</v>
      </c>
    </row>
    <row r="351" spans="1:7" ht="75">
      <c r="A351" s="140"/>
      <c r="B351" s="18">
        <f>B349+0.01</f>
        <v>2.0399999999999991</v>
      </c>
      <c r="C351" s="145" t="s">
        <v>449</v>
      </c>
      <c r="D351" s="145"/>
      <c r="E351" s="20"/>
      <c r="F351" s="141"/>
      <c r="G351" s="67">
        <f t="shared" si="5"/>
        <v>0</v>
      </c>
    </row>
    <row r="352" spans="1:7" ht="120" customHeight="1">
      <c r="A352" s="140"/>
      <c r="B352" s="18"/>
      <c r="C352" s="22"/>
      <c r="D352" s="20" t="s">
        <v>98</v>
      </c>
      <c r="E352" s="141">
        <v>1</v>
      </c>
      <c r="F352" s="136"/>
      <c r="G352" s="67">
        <f t="shared" si="5"/>
        <v>0</v>
      </c>
    </row>
    <row r="353" spans="1:7" ht="75">
      <c r="A353" s="140"/>
      <c r="B353" s="18">
        <f>B351+0.01</f>
        <v>2.0499999999999989</v>
      </c>
      <c r="C353" s="145" t="s">
        <v>450</v>
      </c>
      <c r="D353" s="20"/>
      <c r="E353" s="141"/>
      <c r="F353" s="136"/>
      <c r="G353" s="67">
        <f t="shared" si="5"/>
        <v>0</v>
      </c>
    </row>
    <row r="354" spans="1:7" ht="120" customHeight="1">
      <c r="A354" s="140"/>
      <c r="B354" s="18"/>
      <c r="C354" s="21"/>
      <c r="D354" s="20" t="s">
        <v>98</v>
      </c>
      <c r="E354" s="141">
        <v>1</v>
      </c>
      <c r="F354" s="136"/>
      <c r="G354" s="67">
        <f t="shared" si="5"/>
        <v>0</v>
      </c>
    </row>
    <row r="355" spans="1:7" ht="124.5" customHeight="1">
      <c r="A355" s="140"/>
      <c r="B355" s="18">
        <f>B353+0.01</f>
        <v>2.0599999999999987</v>
      </c>
      <c r="C355" s="145" t="s">
        <v>451</v>
      </c>
      <c r="D355" s="145"/>
      <c r="E355" s="20"/>
      <c r="F355" s="141"/>
      <c r="G355" s="67">
        <f t="shared" si="5"/>
        <v>0</v>
      </c>
    </row>
    <row r="356" spans="1:7" ht="120" customHeight="1">
      <c r="A356" s="140"/>
      <c r="B356" s="18"/>
      <c r="C356" s="21"/>
      <c r="D356" s="20" t="s">
        <v>98</v>
      </c>
      <c r="E356" s="141">
        <v>1</v>
      </c>
      <c r="F356" s="136"/>
      <c r="G356" s="67">
        <f t="shared" si="5"/>
        <v>0</v>
      </c>
    </row>
    <row r="357" spans="1:7" ht="90">
      <c r="A357" s="140"/>
      <c r="B357" s="18">
        <f>B355+0.01</f>
        <v>2.0699999999999985</v>
      </c>
      <c r="C357" s="145" t="s">
        <v>452</v>
      </c>
      <c r="D357" s="145"/>
      <c r="E357" s="20"/>
      <c r="F357" s="141"/>
      <c r="G357" s="67">
        <f t="shared" si="5"/>
        <v>0</v>
      </c>
    </row>
    <row r="358" spans="1:7" ht="120" customHeight="1">
      <c r="A358" s="140"/>
      <c r="B358" s="18"/>
      <c r="C358" s="21"/>
      <c r="D358" s="20" t="s">
        <v>98</v>
      </c>
      <c r="E358" s="141">
        <v>7</v>
      </c>
      <c r="F358" s="136"/>
      <c r="G358" s="67">
        <f t="shared" si="5"/>
        <v>0</v>
      </c>
    </row>
    <row r="359" spans="1:7" ht="135">
      <c r="A359" s="140"/>
      <c r="B359" s="18">
        <f>B357+0.01</f>
        <v>2.0799999999999983</v>
      </c>
      <c r="C359" s="22" t="s">
        <v>453</v>
      </c>
      <c r="D359" s="22"/>
      <c r="E359" s="20"/>
      <c r="F359" s="141"/>
      <c r="G359" s="67">
        <f t="shared" si="5"/>
        <v>0</v>
      </c>
    </row>
    <row r="360" spans="1:7" ht="120" customHeight="1">
      <c r="A360" s="140"/>
      <c r="B360" s="18"/>
      <c r="C360" s="18"/>
      <c r="D360" s="20" t="s">
        <v>98</v>
      </c>
      <c r="E360" s="141">
        <v>2</v>
      </c>
      <c r="F360" s="136"/>
      <c r="G360" s="67">
        <f t="shared" si="5"/>
        <v>0</v>
      </c>
    </row>
    <row r="361" spans="1:7" ht="15.75" thickBot="1">
      <c r="A361" s="77">
        <v>2</v>
      </c>
      <c r="B361" s="299" t="s">
        <v>415</v>
      </c>
      <c r="C361" s="300"/>
      <c r="D361" s="79"/>
      <c r="E361" s="142"/>
      <c r="F361" s="142"/>
      <c r="G361" s="58">
        <f>SUM(G344:G360)</f>
        <v>0</v>
      </c>
    </row>
    <row r="362" spans="1:7">
      <c r="A362" s="76">
        <v>3</v>
      </c>
      <c r="B362" s="301" t="s">
        <v>416</v>
      </c>
      <c r="C362" s="302"/>
      <c r="D362" s="75"/>
      <c r="E362" s="75"/>
      <c r="F362" s="75"/>
      <c r="G362" s="59"/>
    </row>
    <row r="363" spans="1:7">
      <c r="A363" s="146">
        <f>3.01</f>
        <v>3.01</v>
      </c>
      <c r="B363" s="18" t="s">
        <v>417</v>
      </c>
      <c r="C363" s="145" t="s">
        <v>418</v>
      </c>
      <c r="D363" s="145"/>
      <c r="E363" s="20"/>
      <c r="F363" s="141"/>
      <c r="G363" s="63">
        <f t="shared" si="5"/>
        <v>0</v>
      </c>
    </row>
    <row r="364" spans="1:7" ht="210">
      <c r="A364" s="146"/>
      <c r="B364" s="18"/>
      <c r="C364" s="22" t="s">
        <v>454</v>
      </c>
      <c r="D364" s="22"/>
      <c r="E364" s="137"/>
      <c r="F364" s="137"/>
      <c r="G364" s="63">
        <f t="shared" si="5"/>
        <v>0</v>
      </c>
    </row>
    <row r="365" spans="1:7" ht="120" customHeight="1">
      <c r="A365" s="146"/>
      <c r="B365" s="18"/>
      <c r="C365" s="22"/>
      <c r="D365" s="20" t="s">
        <v>98</v>
      </c>
      <c r="E365" s="141">
        <v>17</v>
      </c>
      <c r="F365" s="136"/>
      <c r="G365" s="63">
        <f t="shared" si="5"/>
        <v>0</v>
      </c>
    </row>
    <row r="366" spans="1:7">
      <c r="A366" s="146">
        <f>A363+0.01</f>
        <v>3.0199999999999996</v>
      </c>
      <c r="B366" s="18" t="s">
        <v>285</v>
      </c>
      <c r="C366" s="145" t="s">
        <v>436</v>
      </c>
      <c r="D366" s="145"/>
      <c r="E366" s="20"/>
      <c r="F366" s="141"/>
      <c r="G366" s="63">
        <f t="shared" si="5"/>
        <v>0</v>
      </c>
    </row>
    <row r="367" spans="1:7" ht="330">
      <c r="A367" s="146"/>
      <c r="B367" s="18"/>
      <c r="C367" s="9" t="s">
        <v>286</v>
      </c>
      <c r="D367" s="22"/>
      <c r="E367" s="137"/>
      <c r="F367" s="137"/>
      <c r="G367" s="63">
        <f t="shared" si="5"/>
        <v>0</v>
      </c>
    </row>
    <row r="368" spans="1:7" ht="120" customHeight="1">
      <c r="A368" s="146"/>
      <c r="B368" s="18"/>
      <c r="C368" s="22"/>
      <c r="D368" s="20" t="s">
        <v>98</v>
      </c>
      <c r="E368" s="141">
        <v>11</v>
      </c>
      <c r="F368" s="136"/>
      <c r="G368" s="63">
        <f t="shared" si="5"/>
        <v>0</v>
      </c>
    </row>
    <row r="369" spans="1:7">
      <c r="A369" s="146">
        <f>A366+0.01</f>
        <v>3.0299999999999994</v>
      </c>
      <c r="B369" s="18" t="s">
        <v>288</v>
      </c>
      <c r="C369" s="145" t="s">
        <v>289</v>
      </c>
      <c r="D369" s="145"/>
      <c r="E369" s="20"/>
      <c r="F369" s="141"/>
      <c r="G369" s="63">
        <f t="shared" si="5"/>
        <v>0</v>
      </c>
    </row>
    <row r="370" spans="1:7" ht="409.5">
      <c r="A370" s="146"/>
      <c r="B370" s="18"/>
      <c r="C370" s="22" t="s">
        <v>471</v>
      </c>
      <c r="D370" s="22"/>
      <c r="E370" s="137"/>
      <c r="F370" s="137"/>
      <c r="G370" s="63">
        <f t="shared" si="5"/>
        <v>0</v>
      </c>
    </row>
    <row r="371" spans="1:7" ht="141" customHeight="1">
      <c r="A371" s="146"/>
      <c r="B371" s="18"/>
      <c r="C371" s="22"/>
      <c r="D371" s="20" t="s">
        <v>98</v>
      </c>
      <c r="E371" s="141">
        <v>22</v>
      </c>
      <c r="F371" s="136"/>
      <c r="G371" s="63">
        <f t="shared" si="5"/>
        <v>0</v>
      </c>
    </row>
    <row r="372" spans="1:7">
      <c r="A372" s="146">
        <f>A369+0.01</f>
        <v>3.0399999999999991</v>
      </c>
      <c r="B372" s="18" t="s">
        <v>293</v>
      </c>
      <c r="C372" s="145" t="s">
        <v>294</v>
      </c>
      <c r="D372" s="145"/>
      <c r="E372" s="20"/>
      <c r="F372" s="141"/>
      <c r="G372" s="63">
        <f t="shared" si="5"/>
        <v>0</v>
      </c>
    </row>
    <row r="373" spans="1:7" ht="255">
      <c r="A373" s="146"/>
      <c r="B373" s="18"/>
      <c r="C373" s="22" t="s">
        <v>438</v>
      </c>
      <c r="D373" s="22"/>
      <c r="E373" s="137"/>
      <c r="F373" s="137"/>
      <c r="G373" s="63">
        <f t="shared" si="5"/>
        <v>0</v>
      </c>
    </row>
    <row r="374" spans="1:7" ht="141" customHeight="1">
      <c r="A374" s="146"/>
      <c r="B374" s="18"/>
      <c r="C374" s="22"/>
      <c r="D374" s="20" t="s">
        <v>98</v>
      </c>
      <c r="E374" s="141">
        <v>2</v>
      </c>
      <c r="F374" s="136"/>
      <c r="G374" s="63">
        <f t="shared" si="5"/>
        <v>0</v>
      </c>
    </row>
    <row r="375" spans="1:7">
      <c r="A375" s="146">
        <f>A372+0.01</f>
        <v>3.0499999999999989</v>
      </c>
      <c r="B375" s="18" t="s">
        <v>226</v>
      </c>
      <c r="C375" s="145" t="s">
        <v>294</v>
      </c>
      <c r="D375" s="145"/>
      <c r="E375" s="20"/>
      <c r="F375" s="141"/>
      <c r="G375" s="63">
        <f t="shared" si="5"/>
        <v>0</v>
      </c>
    </row>
    <row r="376" spans="1:7" ht="45">
      <c r="A376" s="146"/>
      <c r="B376" s="18"/>
      <c r="C376" s="165" t="s">
        <v>437</v>
      </c>
      <c r="D376" s="138" t="s">
        <v>98</v>
      </c>
      <c r="E376" s="141">
        <v>1</v>
      </c>
      <c r="F376" s="136"/>
      <c r="G376" s="63">
        <f t="shared" si="5"/>
        <v>0</v>
      </c>
    </row>
    <row r="377" spans="1:7">
      <c r="A377" s="146">
        <f>A375+0.01</f>
        <v>3.0599999999999987</v>
      </c>
      <c r="B377" s="18" t="s">
        <v>319</v>
      </c>
      <c r="C377" s="145" t="s">
        <v>320</v>
      </c>
      <c r="D377" s="145"/>
      <c r="E377" s="20"/>
      <c r="F377" s="141"/>
      <c r="G377" s="63">
        <f t="shared" si="5"/>
        <v>0</v>
      </c>
    </row>
    <row r="378" spans="1:7" ht="180">
      <c r="A378" s="146"/>
      <c r="B378" s="18"/>
      <c r="C378" s="165" t="s">
        <v>321</v>
      </c>
      <c r="D378" s="22"/>
      <c r="E378" s="137"/>
      <c r="F378" s="137"/>
      <c r="G378" s="63">
        <f t="shared" si="5"/>
        <v>0</v>
      </c>
    </row>
    <row r="379" spans="1:7" ht="141" customHeight="1">
      <c r="A379" s="146"/>
      <c r="B379" s="18"/>
      <c r="C379" s="22"/>
      <c r="D379" s="20" t="s">
        <v>98</v>
      </c>
      <c r="E379" s="141">
        <v>63</v>
      </c>
      <c r="F379" s="141"/>
      <c r="G379" s="63">
        <f t="shared" si="5"/>
        <v>0</v>
      </c>
    </row>
    <row r="380" spans="1:7">
      <c r="A380" s="146">
        <f>A377+0.01</f>
        <v>3.0699999999999985</v>
      </c>
      <c r="B380" s="18" t="s">
        <v>322</v>
      </c>
      <c r="C380" s="145" t="s">
        <v>323</v>
      </c>
      <c r="D380" s="145"/>
      <c r="E380" s="20"/>
      <c r="F380" s="141"/>
      <c r="G380" s="63">
        <f t="shared" si="5"/>
        <v>0</v>
      </c>
    </row>
    <row r="381" spans="1:7" ht="165">
      <c r="A381" s="146"/>
      <c r="B381" s="18"/>
      <c r="C381" s="22" t="s">
        <v>324</v>
      </c>
      <c r="D381" s="22"/>
      <c r="E381" s="137"/>
      <c r="F381" s="137"/>
      <c r="G381" s="63">
        <f t="shared" si="5"/>
        <v>0</v>
      </c>
    </row>
    <row r="382" spans="1:7" ht="141" customHeight="1">
      <c r="A382" s="146"/>
      <c r="B382" s="18"/>
      <c r="C382" s="22"/>
      <c r="D382" s="20" t="s">
        <v>98</v>
      </c>
      <c r="E382" s="141">
        <v>149</v>
      </c>
      <c r="F382" s="141"/>
      <c r="G382" s="63">
        <f t="shared" si="5"/>
        <v>0</v>
      </c>
    </row>
    <row r="383" spans="1:7">
      <c r="A383" s="146">
        <f>A380+0.01</f>
        <v>3.0799999999999983</v>
      </c>
      <c r="B383" s="18" t="s">
        <v>325</v>
      </c>
      <c r="C383" s="145" t="s">
        <v>326</v>
      </c>
      <c r="D383" s="145"/>
      <c r="E383" s="20"/>
      <c r="F383" s="141"/>
      <c r="G383" s="63">
        <f t="shared" si="5"/>
        <v>0</v>
      </c>
    </row>
    <row r="384" spans="1:7" ht="150">
      <c r="A384" s="146"/>
      <c r="B384" s="18"/>
      <c r="C384" s="22" t="s">
        <v>327</v>
      </c>
      <c r="D384" s="22"/>
      <c r="E384" s="137"/>
      <c r="F384" s="137"/>
      <c r="G384" s="63">
        <f t="shared" si="5"/>
        <v>0</v>
      </c>
    </row>
    <row r="385" spans="1:7" ht="141" customHeight="1">
      <c r="A385" s="146"/>
      <c r="B385" s="18"/>
      <c r="C385" s="22"/>
      <c r="D385" s="20" t="s">
        <v>98</v>
      </c>
      <c r="E385" s="141">
        <v>51</v>
      </c>
      <c r="F385" s="141"/>
      <c r="G385" s="63">
        <f t="shared" si="5"/>
        <v>0</v>
      </c>
    </row>
    <row r="386" spans="1:7">
      <c r="A386" s="146">
        <f>A383+0.01</f>
        <v>3.0899999999999981</v>
      </c>
      <c r="B386" s="18" t="s">
        <v>301</v>
      </c>
      <c r="C386" s="147" t="s">
        <v>419</v>
      </c>
      <c r="D386" s="22"/>
      <c r="E386" s="20"/>
      <c r="F386" s="141"/>
      <c r="G386" s="63">
        <f t="shared" si="5"/>
        <v>0</v>
      </c>
    </row>
    <row r="387" spans="1:7" ht="90">
      <c r="A387" s="146"/>
      <c r="B387" s="18"/>
      <c r="C387" s="148" t="s">
        <v>303</v>
      </c>
      <c r="D387" s="22"/>
      <c r="E387" s="137"/>
      <c r="F387" s="137"/>
      <c r="G387" s="63">
        <f t="shared" si="5"/>
        <v>0</v>
      </c>
    </row>
    <row r="388" spans="1:7" ht="141" customHeight="1">
      <c r="A388" s="146"/>
      <c r="B388" s="18"/>
      <c r="C388" s="148"/>
      <c r="D388" s="20" t="s">
        <v>98</v>
      </c>
      <c r="E388" s="141">
        <v>24</v>
      </c>
      <c r="F388" s="136"/>
      <c r="G388" s="63">
        <f t="shared" si="5"/>
        <v>0</v>
      </c>
    </row>
    <row r="389" spans="1:7">
      <c r="A389" s="146">
        <f>A386+0.01</f>
        <v>3.0999999999999979</v>
      </c>
      <c r="B389" s="18" t="s">
        <v>420</v>
      </c>
      <c r="C389" s="149" t="s">
        <v>421</v>
      </c>
      <c r="D389" s="22"/>
      <c r="E389" s="20"/>
      <c r="F389" s="141"/>
      <c r="G389" s="63">
        <f t="shared" si="5"/>
        <v>0</v>
      </c>
    </row>
    <row r="390" spans="1:7" ht="120">
      <c r="A390" s="146"/>
      <c r="B390" s="18"/>
      <c r="C390" s="148" t="s">
        <v>470</v>
      </c>
      <c r="D390" s="22"/>
      <c r="E390" s="137"/>
      <c r="F390" s="137"/>
      <c r="G390" s="63">
        <f t="shared" si="5"/>
        <v>0</v>
      </c>
    </row>
    <row r="391" spans="1:7" ht="141" customHeight="1">
      <c r="A391" s="146"/>
      <c r="B391" s="18"/>
      <c r="C391" s="148"/>
      <c r="D391" s="20" t="s">
        <v>98</v>
      </c>
      <c r="E391" s="141">
        <v>17</v>
      </c>
      <c r="F391" s="136"/>
      <c r="G391" s="63">
        <f t="shared" si="5"/>
        <v>0</v>
      </c>
    </row>
    <row r="392" spans="1:7">
      <c r="A392" s="146">
        <f>A389+0.01</f>
        <v>3.1099999999999977</v>
      </c>
      <c r="B392" s="18" t="s">
        <v>328</v>
      </c>
      <c r="C392" s="150" t="s">
        <v>329</v>
      </c>
      <c r="D392" s="22"/>
      <c r="E392" s="20"/>
      <c r="F392" s="141"/>
      <c r="G392" s="63">
        <f t="shared" si="5"/>
        <v>0</v>
      </c>
    </row>
    <row r="393" spans="1:7" ht="135">
      <c r="A393" s="146"/>
      <c r="B393" s="18"/>
      <c r="C393" s="148" t="s">
        <v>469</v>
      </c>
      <c r="D393" s="22"/>
      <c r="E393" s="137"/>
      <c r="F393" s="137"/>
      <c r="G393" s="63">
        <f t="shared" si="5"/>
        <v>0</v>
      </c>
    </row>
    <row r="394" spans="1:7" ht="141" customHeight="1">
      <c r="A394" s="146"/>
      <c r="B394" s="18"/>
      <c r="C394" s="148"/>
      <c r="D394" s="20" t="s">
        <v>98</v>
      </c>
      <c r="E394" s="141">
        <v>39</v>
      </c>
      <c r="F394" s="136"/>
      <c r="G394" s="63">
        <f t="shared" si="5"/>
        <v>0</v>
      </c>
    </row>
    <row r="395" spans="1:7">
      <c r="A395" s="146">
        <f>A392+0.01</f>
        <v>3.1199999999999974</v>
      </c>
      <c r="B395" s="18" t="s">
        <v>331</v>
      </c>
      <c r="C395" s="150" t="s">
        <v>332</v>
      </c>
      <c r="D395" s="22"/>
      <c r="E395" s="20"/>
      <c r="F395" s="141"/>
      <c r="G395" s="63">
        <f t="shared" si="5"/>
        <v>0</v>
      </c>
    </row>
    <row r="396" spans="1:7" ht="150">
      <c r="A396" s="146"/>
      <c r="B396" s="18"/>
      <c r="C396" s="148" t="s">
        <v>468</v>
      </c>
      <c r="D396" s="22"/>
      <c r="E396" s="137"/>
      <c r="F396" s="137"/>
      <c r="G396" s="63">
        <f t="shared" si="5"/>
        <v>0</v>
      </c>
    </row>
    <row r="397" spans="1:7" ht="141" customHeight="1">
      <c r="A397" s="146"/>
      <c r="B397" s="18"/>
      <c r="C397" s="148"/>
      <c r="D397" s="20" t="s">
        <v>98</v>
      </c>
      <c r="E397" s="141">
        <v>5</v>
      </c>
      <c r="F397" s="136"/>
      <c r="G397" s="63">
        <f t="shared" si="5"/>
        <v>0</v>
      </c>
    </row>
    <row r="398" spans="1:7">
      <c r="A398" s="146">
        <v>3.14</v>
      </c>
      <c r="B398" s="18" t="s">
        <v>424</v>
      </c>
      <c r="C398" s="150" t="s">
        <v>425</v>
      </c>
      <c r="D398" s="22"/>
      <c r="E398" s="20"/>
      <c r="F398" s="141"/>
      <c r="G398" s="63">
        <f t="shared" si="5"/>
        <v>0</v>
      </c>
    </row>
    <row r="399" spans="1:7" ht="120">
      <c r="A399" s="146"/>
      <c r="B399" s="18"/>
      <c r="C399" s="148" t="s">
        <v>467</v>
      </c>
      <c r="D399" s="22"/>
      <c r="E399" s="137"/>
      <c r="F399" s="137"/>
      <c r="G399" s="63">
        <f t="shared" si="5"/>
        <v>0</v>
      </c>
    </row>
    <row r="400" spans="1:7" ht="141" customHeight="1">
      <c r="A400" s="146"/>
      <c r="B400" s="18"/>
      <c r="C400" s="148"/>
      <c r="D400" s="20" t="s">
        <v>98</v>
      </c>
      <c r="E400" s="141">
        <v>128</v>
      </c>
      <c r="F400" s="136"/>
      <c r="G400" s="63">
        <f t="shared" si="5"/>
        <v>0</v>
      </c>
    </row>
    <row r="401" spans="1:9">
      <c r="A401" s="146">
        <v>3.15</v>
      </c>
      <c r="B401" s="18" t="s">
        <v>427</v>
      </c>
      <c r="C401" s="150" t="s">
        <v>428</v>
      </c>
      <c r="D401" s="22"/>
      <c r="E401" s="20"/>
      <c r="F401" s="141"/>
      <c r="G401" s="63">
        <f t="shared" si="5"/>
        <v>0</v>
      </c>
    </row>
    <row r="402" spans="1:9" ht="165">
      <c r="A402" s="146"/>
      <c r="B402" s="18"/>
      <c r="C402" s="148" t="s">
        <v>466</v>
      </c>
      <c r="D402" s="22"/>
      <c r="E402" s="137"/>
      <c r="F402" s="137"/>
      <c r="G402" s="63">
        <f t="shared" si="5"/>
        <v>0</v>
      </c>
    </row>
    <row r="403" spans="1:9" ht="141" customHeight="1">
      <c r="A403" s="146"/>
      <c r="B403" s="18"/>
      <c r="C403" s="148"/>
      <c r="D403" s="20" t="s">
        <v>98</v>
      </c>
      <c r="E403" s="141">
        <v>130</v>
      </c>
      <c r="F403" s="141"/>
      <c r="G403" s="63">
        <f t="shared" ref="G403:G409" si="6">IF(E403="QRO",F403*0, F403*E403)</f>
        <v>0</v>
      </c>
    </row>
    <row r="404" spans="1:9">
      <c r="A404" s="146">
        <v>3.16</v>
      </c>
      <c r="B404" s="18" t="s">
        <v>430</v>
      </c>
      <c r="C404" s="150" t="s">
        <v>431</v>
      </c>
      <c r="D404" s="22"/>
      <c r="E404" s="20"/>
      <c r="F404" s="141"/>
      <c r="G404" s="63"/>
    </row>
    <row r="405" spans="1:9" ht="90">
      <c r="A405" s="146"/>
      <c r="B405" s="18"/>
      <c r="C405" s="148" t="s">
        <v>432</v>
      </c>
      <c r="D405" s="20" t="s">
        <v>98</v>
      </c>
      <c r="E405" s="141">
        <v>128</v>
      </c>
      <c r="F405" s="20"/>
      <c r="G405" s="63">
        <f t="shared" si="6"/>
        <v>0</v>
      </c>
    </row>
    <row r="406" spans="1:9" ht="141" customHeight="1">
      <c r="A406" s="146"/>
      <c r="B406" s="18"/>
      <c r="C406" s="148"/>
      <c r="D406" s="22"/>
      <c r="E406" s="20"/>
      <c r="F406" s="141"/>
      <c r="G406" s="63">
        <f t="shared" si="6"/>
        <v>0</v>
      </c>
    </row>
    <row r="407" spans="1:9">
      <c r="A407" s="146">
        <f>A404+0.01</f>
        <v>3.17</v>
      </c>
      <c r="B407" s="18" t="s">
        <v>226</v>
      </c>
      <c r="C407" s="150" t="s">
        <v>335</v>
      </c>
      <c r="D407" s="22"/>
      <c r="E407" s="20"/>
      <c r="F407" s="141"/>
      <c r="G407" s="63">
        <f t="shared" si="6"/>
        <v>0</v>
      </c>
    </row>
    <row r="408" spans="1:9" ht="90">
      <c r="A408" s="146"/>
      <c r="B408" s="18"/>
      <c r="C408" s="148" t="s">
        <v>465</v>
      </c>
      <c r="D408" s="22"/>
      <c r="E408" s="138"/>
      <c r="F408" s="20"/>
      <c r="G408" s="63">
        <f t="shared" si="6"/>
        <v>0</v>
      </c>
    </row>
    <row r="409" spans="1:9" ht="141" customHeight="1">
      <c r="A409" s="151"/>
      <c r="B409" s="136"/>
      <c r="C409" s="136"/>
      <c r="D409" s="20" t="s">
        <v>98</v>
      </c>
      <c r="E409" s="141">
        <v>4</v>
      </c>
      <c r="F409" s="136"/>
      <c r="G409" s="63">
        <f t="shared" si="6"/>
        <v>0</v>
      </c>
    </row>
    <row r="410" spans="1:9" ht="15.75" thickBot="1">
      <c r="A410" s="65">
        <v>3</v>
      </c>
      <c r="B410" s="295" t="s">
        <v>337</v>
      </c>
      <c r="C410" s="296"/>
      <c r="D410" s="80"/>
      <c r="E410" s="80"/>
      <c r="F410" s="80"/>
      <c r="G410" s="81">
        <f>SUM(G363:G409)</f>
        <v>0</v>
      </c>
    </row>
    <row r="411" spans="1:9" ht="19.5" thickBot="1">
      <c r="A411" s="267" t="s">
        <v>338</v>
      </c>
      <c r="B411" s="268"/>
      <c r="C411" s="268"/>
      <c r="D411" s="268"/>
      <c r="E411" s="268"/>
      <c r="F411" s="269"/>
      <c r="G411" s="64">
        <f>SUM(G410,G361,G342)</f>
        <v>0</v>
      </c>
    </row>
    <row r="412" spans="1:9" ht="21.75" thickBot="1">
      <c r="A412" s="297" t="s">
        <v>339</v>
      </c>
      <c r="B412" s="298"/>
      <c r="C412" s="298"/>
      <c r="D412" s="298"/>
      <c r="E412" s="298"/>
      <c r="F412" s="152"/>
      <c r="G412" s="82">
        <f>SUM(G411,G306)</f>
        <v>0</v>
      </c>
      <c r="I412" s="153"/>
    </row>
    <row r="413" spans="1:9" ht="15.75" thickTop="1"/>
  </sheetData>
  <mergeCells count="27">
    <mergeCell ref="B65:C65"/>
    <mergeCell ref="A1:B2"/>
    <mergeCell ref="C1:F2"/>
    <mergeCell ref="A43:C43"/>
    <mergeCell ref="B44:C44"/>
    <mergeCell ref="B64:C64"/>
    <mergeCell ref="A306:F306"/>
    <mergeCell ref="B114:C114"/>
    <mergeCell ref="B115:C115"/>
    <mergeCell ref="B162:D162"/>
    <mergeCell ref="B163:C163"/>
    <mergeCell ref="B175:C175"/>
    <mergeCell ref="B176:C176"/>
    <mergeCell ref="B194:D194"/>
    <mergeCell ref="B195:C195"/>
    <mergeCell ref="B230:C230"/>
    <mergeCell ref="B231:C231"/>
    <mergeCell ref="B305:C305"/>
    <mergeCell ref="B410:C410"/>
    <mergeCell ref="A411:F411"/>
    <mergeCell ref="A412:E412"/>
    <mergeCell ref="A307:C307"/>
    <mergeCell ref="B310:C310"/>
    <mergeCell ref="B342:C342"/>
    <mergeCell ref="B343:C343"/>
    <mergeCell ref="B361:C361"/>
    <mergeCell ref="B362:C362"/>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0541-1520-4A0C-BE83-5730798E5B84}">
  <sheetPr>
    <tabColor rgb="FFFFC000"/>
  </sheetPr>
  <dimension ref="A1:J338"/>
  <sheetViews>
    <sheetView showZeros="0" view="pageBreakPreview" topLeftCell="A13" zoomScale="85" zoomScaleNormal="55" zoomScaleSheetLayoutView="85" workbookViewId="0">
      <selection activeCell="C17" sqref="C17"/>
    </sheetView>
  </sheetViews>
  <sheetFormatPr defaultColWidth="9.140625" defaultRowHeight="15"/>
  <cols>
    <col min="1" max="1" width="6.42578125" style="249" bestFit="1" customWidth="1"/>
    <col min="2" max="2" width="11.42578125" style="249" customWidth="1"/>
    <col min="3" max="3" width="68.5703125" style="234" customWidth="1"/>
    <col min="4" max="4" width="4.5703125" style="250" bestFit="1" customWidth="1"/>
    <col min="5" max="5" width="8.140625" style="251" bestFit="1" customWidth="1"/>
    <col min="6" max="6" width="11" style="250" customWidth="1"/>
    <col min="7" max="7" width="21.28515625" style="233" bestFit="1" customWidth="1"/>
    <col min="8" max="9" width="9.140625" style="119"/>
    <col min="10" max="10" width="12.42578125" style="119" bestFit="1" customWidth="1"/>
    <col min="11" max="16384" width="9.140625" style="119"/>
  </cols>
  <sheetData>
    <row r="1" spans="1:7" s="235" customFormat="1">
      <c r="A1" s="285" t="s">
        <v>0</v>
      </c>
      <c r="B1" s="286"/>
      <c r="C1" s="289" t="s">
        <v>478</v>
      </c>
      <c r="D1" s="289"/>
      <c r="E1" s="289"/>
      <c r="F1" s="289"/>
      <c r="G1" s="50" t="s">
        <v>1</v>
      </c>
    </row>
    <row r="2" spans="1:7" s="235" customFormat="1">
      <c r="A2" s="287"/>
      <c r="B2" s="288"/>
      <c r="C2" s="290"/>
      <c r="D2" s="290"/>
      <c r="E2" s="290"/>
      <c r="F2" s="290"/>
      <c r="G2" s="83">
        <v>44375</v>
      </c>
    </row>
    <row r="3" spans="1:7" s="235" customFormat="1" ht="26.25" thickBot="1">
      <c r="A3" s="28" t="s">
        <v>2</v>
      </c>
      <c r="B3" s="29" t="s">
        <v>3</v>
      </c>
      <c r="C3" s="29" t="s">
        <v>4</v>
      </c>
      <c r="D3" s="29" t="s">
        <v>5</v>
      </c>
      <c r="E3" s="29" t="s">
        <v>340</v>
      </c>
      <c r="F3" s="117" t="s">
        <v>7</v>
      </c>
      <c r="G3" s="51" t="s">
        <v>8</v>
      </c>
    </row>
    <row r="4" spans="1:7">
      <c r="A4" s="24"/>
      <c r="B4" s="25"/>
      <c r="C4" s="26" t="s">
        <v>9</v>
      </c>
      <c r="D4" s="27"/>
      <c r="E4" s="27"/>
      <c r="F4" s="118"/>
      <c r="G4" s="52"/>
    </row>
    <row r="5" spans="1:7" ht="30">
      <c r="A5" s="4"/>
      <c r="B5" s="5"/>
      <c r="C5" s="9" t="s">
        <v>10</v>
      </c>
      <c r="D5" s="7"/>
      <c r="E5" s="7"/>
      <c r="F5" s="8"/>
      <c r="G5" s="53">
        <f>IF(E5="QRO",F5*0, F5*E5)</f>
        <v>0</v>
      </c>
    </row>
    <row r="6" spans="1:7" ht="60">
      <c r="A6" s="4"/>
      <c r="B6" s="5"/>
      <c r="C6" s="6" t="s">
        <v>11</v>
      </c>
      <c r="D6" s="7"/>
      <c r="E6" s="7"/>
      <c r="F6" s="8"/>
      <c r="G6" s="53">
        <f t="shared" ref="G6:G71" si="0">IF(E6="QRO",F6*0, F6*E6)</f>
        <v>0</v>
      </c>
    </row>
    <row r="7" spans="1:7" ht="60">
      <c r="A7" s="4"/>
      <c r="B7" s="5"/>
      <c r="C7" s="6" t="s">
        <v>12</v>
      </c>
      <c r="D7" s="7"/>
      <c r="E7" s="7"/>
      <c r="F7" s="8"/>
      <c r="G7" s="53">
        <f t="shared" si="0"/>
        <v>0</v>
      </c>
    </row>
    <row r="8" spans="1:7" ht="105">
      <c r="A8" s="4"/>
      <c r="B8" s="5"/>
      <c r="C8" s="6" t="s">
        <v>13</v>
      </c>
      <c r="D8" s="7"/>
      <c r="E8" s="7"/>
      <c r="F8" s="8"/>
      <c r="G8" s="53">
        <f t="shared" si="0"/>
        <v>0</v>
      </c>
    </row>
    <row r="9" spans="1:7" ht="105">
      <c r="A9" s="4"/>
      <c r="B9" s="5"/>
      <c r="C9" s="6" t="s">
        <v>14</v>
      </c>
      <c r="D9" s="7"/>
      <c r="E9" s="7"/>
      <c r="F9" s="8"/>
      <c r="G9" s="53">
        <f t="shared" si="0"/>
        <v>0</v>
      </c>
    </row>
    <row r="10" spans="1:7" ht="45">
      <c r="A10" s="4"/>
      <c r="B10" s="5"/>
      <c r="C10" s="6" t="s">
        <v>15</v>
      </c>
      <c r="D10" s="7"/>
      <c r="E10" s="7"/>
      <c r="F10" s="8"/>
      <c r="G10" s="53">
        <f t="shared" si="0"/>
        <v>0</v>
      </c>
    </row>
    <row r="11" spans="1:7" ht="45">
      <c r="A11" s="4"/>
      <c r="B11" s="5"/>
      <c r="C11" s="9" t="s">
        <v>16</v>
      </c>
      <c r="D11" s="7"/>
      <c r="E11" s="7"/>
      <c r="F11" s="8"/>
      <c r="G11" s="53">
        <f t="shared" si="0"/>
        <v>0</v>
      </c>
    </row>
    <row r="12" spans="1:7" ht="45">
      <c r="A12" s="4"/>
      <c r="B12" s="5"/>
      <c r="C12" s="9" t="s">
        <v>17</v>
      </c>
      <c r="D12" s="7"/>
      <c r="E12" s="7"/>
      <c r="F12" s="8"/>
      <c r="G12" s="53">
        <f t="shared" si="0"/>
        <v>0</v>
      </c>
    </row>
    <row r="13" spans="1:7" ht="105">
      <c r="A13" s="4"/>
      <c r="B13" s="5"/>
      <c r="C13" s="9" t="s">
        <v>18</v>
      </c>
      <c r="D13" s="7"/>
      <c r="E13" s="7"/>
      <c r="F13" s="8"/>
      <c r="G13" s="53">
        <f t="shared" si="0"/>
        <v>0</v>
      </c>
    </row>
    <row r="14" spans="1:7" ht="105">
      <c r="A14" s="4"/>
      <c r="B14" s="5"/>
      <c r="C14" s="9" t="s">
        <v>19</v>
      </c>
      <c r="D14" s="7"/>
      <c r="E14" s="7"/>
      <c r="F14" s="8"/>
      <c r="G14" s="53">
        <f t="shared" si="0"/>
        <v>0</v>
      </c>
    </row>
    <row r="15" spans="1:7" ht="60">
      <c r="A15" s="4"/>
      <c r="B15" s="5"/>
      <c r="C15" s="9" t="s">
        <v>20</v>
      </c>
      <c r="D15" s="7"/>
      <c r="E15" s="7"/>
      <c r="F15" s="8"/>
      <c r="G15" s="53">
        <f t="shared" si="0"/>
        <v>0</v>
      </c>
    </row>
    <row r="16" spans="1:7" ht="45">
      <c r="A16" s="4"/>
      <c r="B16" s="5"/>
      <c r="C16" s="9" t="s">
        <v>21</v>
      </c>
      <c r="D16" s="7"/>
      <c r="E16" s="7"/>
      <c r="F16" s="8"/>
      <c r="G16" s="53">
        <f t="shared" si="0"/>
        <v>0</v>
      </c>
    </row>
    <row r="17" spans="1:7" ht="30">
      <c r="A17" s="4"/>
      <c r="B17" s="5"/>
      <c r="C17" s="6" t="s">
        <v>22</v>
      </c>
      <c r="D17" s="7"/>
      <c r="E17" s="7"/>
      <c r="F17" s="8"/>
      <c r="G17" s="53">
        <f t="shared" si="0"/>
        <v>0</v>
      </c>
    </row>
    <row r="18" spans="1:7" ht="60">
      <c r="A18" s="4"/>
      <c r="B18" s="5"/>
      <c r="C18" s="9" t="s">
        <v>23</v>
      </c>
      <c r="D18" s="7"/>
      <c r="E18" s="7"/>
      <c r="F18" s="8"/>
      <c r="G18" s="53">
        <f t="shared" si="0"/>
        <v>0</v>
      </c>
    </row>
    <row r="19" spans="1:7">
      <c r="A19" s="4"/>
      <c r="B19" s="5"/>
      <c r="C19" s="9" t="s">
        <v>24</v>
      </c>
      <c r="D19" s="7"/>
      <c r="E19" s="7"/>
      <c r="F19" s="8"/>
      <c r="G19" s="53">
        <f t="shared" si="0"/>
        <v>0</v>
      </c>
    </row>
    <row r="20" spans="1:7" ht="30">
      <c r="A20" s="4"/>
      <c r="B20" s="5"/>
      <c r="C20" s="9" t="s">
        <v>25</v>
      </c>
      <c r="D20" s="7"/>
      <c r="E20" s="7"/>
      <c r="F20" s="8"/>
      <c r="G20" s="53">
        <f t="shared" si="0"/>
        <v>0</v>
      </c>
    </row>
    <row r="21" spans="1:7" ht="45">
      <c r="A21" s="4"/>
      <c r="B21" s="5"/>
      <c r="C21" s="9" t="s">
        <v>26</v>
      </c>
      <c r="D21" s="7"/>
      <c r="E21" s="7"/>
      <c r="F21" s="8"/>
      <c r="G21" s="53">
        <f t="shared" si="0"/>
        <v>0</v>
      </c>
    </row>
    <row r="22" spans="1:7" ht="30">
      <c r="A22" s="4"/>
      <c r="B22" s="5"/>
      <c r="C22" s="9" t="s">
        <v>27</v>
      </c>
      <c r="D22" s="7"/>
      <c r="E22" s="7"/>
      <c r="F22" s="8"/>
      <c r="G22" s="53">
        <f t="shared" si="0"/>
        <v>0</v>
      </c>
    </row>
    <row r="23" spans="1:7">
      <c r="A23" s="4"/>
      <c r="B23" s="5"/>
      <c r="C23" s="9" t="s">
        <v>28</v>
      </c>
      <c r="D23" s="7"/>
      <c r="E23" s="7"/>
      <c r="F23" s="8"/>
      <c r="G23" s="53">
        <f t="shared" si="0"/>
        <v>0</v>
      </c>
    </row>
    <row r="24" spans="1:7">
      <c r="A24" s="4"/>
      <c r="B24" s="5"/>
      <c r="C24" s="9" t="s">
        <v>29</v>
      </c>
      <c r="D24" s="7"/>
      <c r="E24" s="7"/>
      <c r="F24" s="8"/>
      <c r="G24" s="53">
        <f t="shared" si="0"/>
        <v>0</v>
      </c>
    </row>
    <row r="25" spans="1:7">
      <c r="A25" s="4"/>
      <c r="B25" s="5"/>
      <c r="C25" s="9" t="s">
        <v>30</v>
      </c>
      <c r="D25" s="7"/>
      <c r="E25" s="7"/>
      <c r="F25" s="8"/>
      <c r="G25" s="53">
        <f t="shared" si="0"/>
        <v>0</v>
      </c>
    </row>
    <row r="26" spans="1:7">
      <c r="A26" s="4"/>
      <c r="B26" s="5"/>
      <c r="C26" s="9" t="s">
        <v>31</v>
      </c>
      <c r="D26" s="7"/>
      <c r="E26" s="7"/>
      <c r="F26" s="8"/>
      <c r="G26" s="53">
        <f t="shared" si="0"/>
        <v>0</v>
      </c>
    </row>
    <row r="27" spans="1:7">
      <c r="A27" s="4"/>
      <c r="B27" s="5"/>
      <c r="C27" s="9" t="s">
        <v>32</v>
      </c>
      <c r="D27" s="7"/>
      <c r="E27" s="7"/>
      <c r="F27" s="8"/>
      <c r="G27" s="53">
        <f t="shared" si="0"/>
        <v>0</v>
      </c>
    </row>
    <row r="28" spans="1:7">
      <c r="A28" s="4"/>
      <c r="B28" s="5"/>
      <c r="C28" s="9" t="s">
        <v>33</v>
      </c>
      <c r="D28" s="7"/>
      <c r="E28" s="7"/>
      <c r="F28" s="8"/>
      <c r="G28" s="53">
        <f t="shared" si="0"/>
        <v>0</v>
      </c>
    </row>
    <row r="29" spans="1:7">
      <c r="A29" s="4"/>
      <c r="B29" s="5"/>
      <c r="C29" s="9" t="s">
        <v>34</v>
      </c>
      <c r="D29" s="7"/>
      <c r="E29" s="7"/>
      <c r="F29" s="8"/>
      <c r="G29" s="53">
        <f t="shared" si="0"/>
        <v>0</v>
      </c>
    </row>
    <row r="30" spans="1:7">
      <c r="A30" s="4"/>
      <c r="B30" s="5"/>
      <c r="C30" s="9" t="s">
        <v>35</v>
      </c>
      <c r="D30" s="7"/>
      <c r="E30" s="7"/>
      <c r="F30" s="8"/>
      <c r="G30" s="53">
        <f t="shared" si="0"/>
        <v>0</v>
      </c>
    </row>
    <row r="31" spans="1:7">
      <c r="A31" s="4"/>
      <c r="B31" s="5"/>
      <c r="C31" s="9" t="s">
        <v>36</v>
      </c>
      <c r="D31" s="7"/>
      <c r="E31" s="7"/>
      <c r="F31" s="8"/>
      <c r="G31" s="53">
        <f t="shared" si="0"/>
        <v>0</v>
      </c>
    </row>
    <row r="32" spans="1:7">
      <c r="A32" s="4"/>
      <c r="B32" s="5"/>
      <c r="C32" s="9" t="s">
        <v>37</v>
      </c>
      <c r="D32" s="7"/>
      <c r="E32" s="7"/>
      <c r="F32" s="8"/>
      <c r="G32" s="53">
        <f t="shared" si="0"/>
        <v>0</v>
      </c>
    </row>
    <row r="33" spans="1:7">
      <c r="A33" s="4"/>
      <c r="B33" s="5"/>
      <c r="C33" s="9" t="s">
        <v>38</v>
      </c>
      <c r="D33" s="7"/>
      <c r="E33" s="7"/>
      <c r="F33" s="8"/>
      <c r="G33" s="53">
        <f t="shared" si="0"/>
        <v>0</v>
      </c>
    </row>
    <row r="34" spans="1:7">
      <c r="A34" s="4"/>
      <c r="B34" s="5"/>
      <c r="C34" s="9" t="s">
        <v>39</v>
      </c>
      <c r="D34" s="7"/>
      <c r="E34" s="10"/>
      <c r="F34" s="8"/>
      <c r="G34" s="53">
        <f t="shared" si="0"/>
        <v>0</v>
      </c>
    </row>
    <row r="35" spans="1:7">
      <c r="A35" s="4"/>
      <c r="B35" s="5"/>
      <c r="C35" s="9" t="s">
        <v>40</v>
      </c>
      <c r="D35" s="7"/>
      <c r="E35" s="10"/>
      <c r="F35" s="8"/>
      <c r="G35" s="53">
        <f t="shared" si="0"/>
        <v>0</v>
      </c>
    </row>
    <row r="36" spans="1:7">
      <c r="A36" s="4"/>
      <c r="B36" s="5"/>
      <c r="C36" s="9" t="s">
        <v>41</v>
      </c>
      <c r="D36" s="7"/>
      <c r="E36" s="10"/>
      <c r="F36" s="8"/>
      <c r="G36" s="53">
        <f t="shared" si="0"/>
        <v>0</v>
      </c>
    </row>
    <row r="37" spans="1:7">
      <c r="A37" s="4"/>
      <c r="B37" s="5"/>
      <c r="C37" s="9" t="s">
        <v>42</v>
      </c>
      <c r="D37" s="7"/>
      <c r="E37" s="10"/>
      <c r="F37" s="8"/>
      <c r="G37" s="53">
        <f t="shared" si="0"/>
        <v>0</v>
      </c>
    </row>
    <row r="38" spans="1:7">
      <c r="A38" s="4"/>
      <c r="B38" s="5"/>
      <c r="C38" s="9" t="s">
        <v>43</v>
      </c>
      <c r="D38" s="7"/>
      <c r="E38" s="10"/>
      <c r="F38" s="8"/>
      <c r="G38" s="53">
        <f t="shared" si="0"/>
        <v>0</v>
      </c>
    </row>
    <row r="39" spans="1:7">
      <c r="A39" s="4"/>
      <c r="B39" s="5"/>
      <c r="C39" s="9" t="s">
        <v>44</v>
      </c>
      <c r="D39" s="7"/>
      <c r="E39" s="10"/>
      <c r="F39" s="8"/>
      <c r="G39" s="53">
        <f t="shared" si="0"/>
        <v>0</v>
      </c>
    </row>
    <row r="40" spans="1:7">
      <c r="A40" s="4"/>
      <c r="B40" s="5"/>
      <c r="C40" s="9" t="s">
        <v>45</v>
      </c>
      <c r="D40" s="7"/>
      <c r="E40" s="10"/>
      <c r="F40" s="8"/>
      <c r="G40" s="53">
        <f t="shared" si="0"/>
        <v>0</v>
      </c>
    </row>
    <row r="41" spans="1:7">
      <c r="A41" s="4"/>
      <c r="B41" s="5"/>
      <c r="C41" s="9" t="s">
        <v>46</v>
      </c>
      <c r="D41" s="7"/>
      <c r="E41" s="10"/>
      <c r="F41" s="8"/>
      <c r="G41" s="53">
        <f t="shared" si="0"/>
        <v>0</v>
      </c>
    </row>
    <row r="42" spans="1:7" ht="15.75" thickBot="1">
      <c r="A42" s="30"/>
      <c r="B42" s="31"/>
      <c r="C42" s="32" t="s">
        <v>47</v>
      </c>
      <c r="D42" s="33"/>
      <c r="E42" s="34"/>
      <c r="F42" s="120"/>
      <c r="G42" s="54">
        <f t="shared" si="0"/>
        <v>0</v>
      </c>
    </row>
    <row r="43" spans="1:7"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45">
      <c r="A46" s="35"/>
      <c r="B46" s="12"/>
      <c r="C46" s="9" t="s">
        <v>51</v>
      </c>
      <c r="D46" s="8"/>
      <c r="E46" s="10"/>
      <c r="F46" s="8"/>
      <c r="G46" s="57">
        <f t="shared" si="0"/>
        <v>0</v>
      </c>
    </row>
    <row r="47" spans="1:7" s="122" customFormat="1">
      <c r="A47" s="35"/>
      <c r="B47" s="5"/>
      <c r="C47" s="9" t="s">
        <v>52</v>
      </c>
      <c r="D47" s="8" t="s">
        <v>53</v>
      </c>
      <c r="E47" s="10">
        <v>55</v>
      </c>
      <c r="F47" s="8"/>
      <c r="G47" s="57">
        <f t="shared" si="0"/>
        <v>0</v>
      </c>
    </row>
    <row r="48" spans="1:7" s="122" customFormat="1">
      <c r="A48" s="35"/>
      <c r="B48" s="5"/>
      <c r="C48" s="9" t="s">
        <v>54</v>
      </c>
      <c r="D48" s="8" t="s">
        <v>53</v>
      </c>
      <c r="E48" s="10">
        <v>25</v>
      </c>
      <c r="F48" s="8"/>
      <c r="G48" s="57">
        <f t="shared" si="0"/>
        <v>0</v>
      </c>
    </row>
    <row r="49" spans="1:7">
      <c r="A49" s="35"/>
      <c r="B49" s="12">
        <f>B45+0.01</f>
        <v>1.02</v>
      </c>
      <c r="C49" s="11" t="s">
        <v>56</v>
      </c>
      <c r="D49" s="8"/>
      <c r="E49" s="10"/>
      <c r="F49" s="8"/>
      <c r="G49" s="57"/>
    </row>
    <row r="50" spans="1:7" ht="210">
      <c r="A50" s="35"/>
      <c r="B50" s="5"/>
      <c r="C50" s="13" t="s">
        <v>57</v>
      </c>
      <c r="D50" s="8" t="s">
        <v>53</v>
      </c>
      <c r="E50" s="10">
        <v>160</v>
      </c>
      <c r="F50" s="8"/>
      <c r="G50" s="57">
        <f t="shared" si="0"/>
        <v>0</v>
      </c>
    </row>
    <row r="51" spans="1:7">
      <c r="A51" s="35"/>
      <c r="B51" s="12">
        <f>B49+0.01</f>
        <v>1.03</v>
      </c>
      <c r="C51" s="11" t="s">
        <v>58</v>
      </c>
      <c r="D51" s="8"/>
      <c r="E51" s="10"/>
      <c r="F51" s="8"/>
      <c r="G51" s="57"/>
    </row>
    <row r="52" spans="1:7" ht="210">
      <c r="A52" s="35"/>
      <c r="B52" s="5"/>
      <c r="C52" s="13" t="s">
        <v>59</v>
      </c>
      <c r="D52" s="8" t="s">
        <v>53</v>
      </c>
      <c r="E52" s="10" t="s">
        <v>60</v>
      </c>
      <c r="F52" s="8"/>
      <c r="G52" s="57">
        <f t="shared" si="0"/>
        <v>0</v>
      </c>
    </row>
    <row r="53" spans="1:7">
      <c r="A53" s="35"/>
      <c r="B53" s="12">
        <f>B51+0.01</f>
        <v>1.04</v>
      </c>
      <c r="C53" s="11" t="s">
        <v>61</v>
      </c>
      <c r="D53" s="8"/>
      <c r="E53" s="10"/>
      <c r="F53" s="8"/>
      <c r="G53" s="57"/>
    </row>
    <row r="54" spans="1:7" ht="90">
      <c r="A54" s="35"/>
      <c r="B54" s="5"/>
      <c r="C54" s="14" t="s">
        <v>62</v>
      </c>
      <c r="D54" s="8" t="s">
        <v>53</v>
      </c>
      <c r="E54" s="10">
        <v>55</v>
      </c>
      <c r="F54" s="8"/>
      <c r="G54" s="57">
        <f t="shared" si="0"/>
        <v>0</v>
      </c>
    </row>
    <row r="55" spans="1:7">
      <c r="A55" s="35"/>
      <c r="B55" s="12">
        <f>B53+0.01</f>
        <v>1.05</v>
      </c>
      <c r="C55" s="11" t="s">
        <v>63</v>
      </c>
      <c r="D55" s="8"/>
      <c r="E55" s="10"/>
      <c r="F55" s="8"/>
      <c r="G55" s="57"/>
    </row>
    <row r="56" spans="1:7" ht="90">
      <c r="A56" s="35"/>
      <c r="B56" s="5"/>
      <c r="C56" s="14" t="s">
        <v>64</v>
      </c>
      <c r="D56" s="8" t="s">
        <v>53</v>
      </c>
      <c r="E56" s="108">
        <v>47</v>
      </c>
      <c r="F56" s="102"/>
      <c r="G56" s="57">
        <f t="shared" si="0"/>
        <v>0</v>
      </c>
    </row>
    <row r="57" spans="1:7">
      <c r="A57" s="35"/>
      <c r="B57" s="12">
        <f>B55+0.01</f>
        <v>1.06</v>
      </c>
      <c r="C57" s="11" t="s">
        <v>65</v>
      </c>
      <c r="D57" s="8"/>
      <c r="E57" s="10"/>
      <c r="F57" s="8"/>
      <c r="G57" s="57"/>
    </row>
    <row r="58" spans="1:7" ht="90">
      <c r="A58" s="35"/>
      <c r="B58" s="5"/>
      <c r="C58" s="14" t="s">
        <v>66</v>
      </c>
      <c r="D58" s="8" t="s">
        <v>53</v>
      </c>
      <c r="E58" s="10">
        <v>6</v>
      </c>
      <c r="F58" s="8"/>
      <c r="G58" s="57">
        <f t="shared" si="0"/>
        <v>0</v>
      </c>
    </row>
    <row r="59" spans="1:7">
      <c r="A59" s="35"/>
      <c r="B59" s="12">
        <f>B57+0.01</f>
        <v>1.07</v>
      </c>
      <c r="C59" s="11" t="s">
        <v>67</v>
      </c>
      <c r="D59" s="8"/>
      <c r="E59" s="10"/>
      <c r="F59" s="8"/>
      <c r="G59" s="57">
        <f t="shared" si="0"/>
        <v>0</v>
      </c>
    </row>
    <row r="60" spans="1:7" ht="90">
      <c r="A60" s="35"/>
      <c r="B60" s="5"/>
      <c r="C60" s="14" t="s">
        <v>68</v>
      </c>
      <c r="D60" s="8" t="s">
        <v>53</v>
      </c>
      <c r="E60" s="10" t="s">
        <v>60</v>
      </c>
      <c r="F60" s="8"/>
      <c r="G60" s="57">
        <f t="shared" si="0"/>
        <v>0</v>
      </c>
    </row>
    <row r="61" spans="1:7">
      <c r="A61" s="35"/>
      <c r="B61" s="12">
        <f>B59+0.01</f>
        <v>1.08</v>
      </c>
      <c r="C61" s="11" t="s">
        <v>69</v>
      </c>
      <c r="D61" s="8"/>
      <c r="E61" s="10"/>
      <c r="F61" s="8"/>
      <c r="G61" s="57">
        <f t="shared" si="0"/>
        <v>0</v>
      </c>
    </row>
    <row r="62" spans="1:7" ht="60">
      <c r="A62" s="35"/>
      <c r="B62" s="5"/>
      <c r="C62" s="15" t="s">
        <v>70</v>
      </c>
      <c r="D62" s="8" t="s">
        <v>53</v>
      </c>
      <c r="E62" s="10">
        <v>380</v>
      </c>
      <c r="F62" s="8"/>
      <c r="G62" s="57">
        <f t="shared" si="0"/>
        <v>0</v>
      </c>
    </row>
    <row r="63" spans="1:7" ht="15.75" thickBot="1">
      <c r="A63" s="47">
        <v>1</v>
      </c>
      <c r="B63" s="265" t="s">
        <v>71</v>
      </c>
      <c r="C63" s="266"/>
      <c r="D63" s="36"/>
      <c r="E63" s="37"/>
      <c r="F63" s="36"/>
      <c r="G63" s="58">
        <f>SUM(G44:G62)</f>
        <v>0</v>
      </c>
    </row>
    <row r="64" spans="1:7">
      <c r="A64" s="40">
        <f>A44+1</f>
        <v>2</v>
      </c>
      <c r="B64" s="254" t="s">
        <v>72</v>
      </c>
      <c r="C64" s="255"/>
      <c r="D64" s="41"/>
      <c r="E64" s="42"/>
      <c r="F64" s="41"/>
      <c r="G64" s="56">
        <f t="shared" si="0"/>
        <v>0</v>
      </c>
    </row>
    <row r="65" spans="1:7" ht="225">
      <c r="A65" s="46"/>
      <c r="B65" s="12"/>
      <c r="C65" s="16" t="s">
        <v>73</v>
      </c>
      <c r="D65" s="7"/>
      <c r="E65" s="10"/>
      <c r="F65" s="8"/>
      <c r="G65" s="57">
        <f t="shared" si="0"/>
        <v>0</v>
      </c>
    </row>
    <row r="66" spans="1:7" ht="30">
      <c r="A66" s="46"/>
      <c r="B66" s="12"/>
      <c r="C66" s="16" t="s">
        <v>74</v>
      </c>
      <c r="D66" s="7"/>
      <c r="E66" s="10"/>
      <c r="F66" s="8"/>
      <c r="G66" s="57">
        <f t="shared" si="0"/>
        <v>0</v>
      </c>
    </row>
    <row r="67" spans="1:7" ht="30">
      <c r="A67" s="46"/>
      <c r="B67" s="12"/>
      <c r="C67" s="16" t="s">
        <v>75</v>
      </c>
      <c r="D67" s="7"/>
      <c r="E67" s="10"/>
      <c r="F67" s="8"/>
      <c r="G67" s="57">
        <f t="shared" si="0"/>
        <v>0</v>
      </c>
    </row>
    <row r="68" spans="1:7" ht="30">
      <c r="A68" s="46"/>
      <c r="B68" s="12"/>
      <c r="C68" s="16" t="s">
        <v>76</v>
      </c>
      <c r="D68" s="7"/>
      <c r="E68" s="10"/>
      <c r="F68" s="8"/>
      <c r="G68" s="57">
        <f t="shared" si="0"/>
        <v>0</v>
      </c>
    </row>
    <row r="69" spans="1:7" ht="30">
      <c r="A69" s="46"/>
      <c r="B69" s="12"/>
      <c r="C69" s="16" t="s">
        <v>77</v>
      </c>
      <c r="D69" s="7"/>
      <c r="E69" s="10"/>
      <c r="F69" s="8"/>
      <c r="G69" s="57">
        <f t="shared" si="0"/>
        <v>0</v>
      </c>
    </row>
    <row r="70" spans="1:7" ht="45">
      <c r="A70" s="46"/>
      <c r="B70" s="12"/>
      <c r="C70" s="16" t="s">
        <v>78</v>
      </c>
      <c r="D70" s="7"/>
      <c r="E70" s="10"/>
      <c r="F70" s="8"/>
      <c r="G70" s="57">
        <f t="shared" si="0"/>
        <v>0</v>
      </c>
    </row>
    <row r="71" spans="1:7" ht="30">
      <c r="A71" s="46"/>
      <c r="B71" s="12"/>
      <c r="C71" s="16" t="s">
        <v>79</v>
      </c>
      <c r="D71" s="7"/>
      <c r="E71" s="10"/>
      <c r="F71" s="8"/>
      <c r="G71" s="57">
        <f t="shared" si="0"/>
        <v>0</v>
      </c>
    </row>
    <row r="72" spans="1:7">
      <c r="A72" s="46"/>
      <c r="B72" s="12"/>
      <c r="C72" s="11"/>
      <c r="D72" s="7"/>
      <c r="E72" s="10"/>
      <c r="F72" s="8"/>
      <c r="G72" s="57">
        <f t="shared" ref="G72:G138" si="1">IF(E72="QRO",F72*0, F72*E72)</f>
        <v>0</v>
      </c>
    </row>
    <row r="73" spans="1:7" ht="60">
      <c r="A73" s="46"/>
      <c r="B73" s="12">
        <f>A64+0.01</f>
        <v>2.0099999999999998</v>
      </c>
      <c r="C73" s="11" t="s">
        <v>80</v>
      </c>
      <c r="D73" s="8" t="s">
        <v>53</v>
      </c>
      <c r="E73" s="10">
        <v>15</v>
      </c>
      <c r="F73" s="8"/>
      <c r="G73" s="57">
        <f t="shared" si="1"/>
        <v>0</v>
      </c>
    </row>
    <row r="74" spans="1:7">
      <c r="A74" s="46"/>
      <c r="B74" s="12"/>
      <c r="C74" s="11" t="s">
        <v>81</v>
      </c>
      <c r="D74" s="7"/>
      <c r="E74" s="10"/>
      <c r="F74" s="8"/>
      <c r="G74" s="57">
        <f t="shared" si="1"/>
        <v>0</v>
      </c>
    </row>
    <row r="75" spans="1:7" ht="120">
      <c r="A75" s="46"/>
      <c r="B75" s="12"/>
      <c r="C75" s="16" t="s">
        <v>82</v>
      </c>
      <c r="D75" s="7"/>
      <c r="E75" s="10"/>
      <c r="F75" s="8"/>
      <c r="G75" s="57"/>
    </row>
    <row r="76" spans="1:7" ht="45">
      <c r="A76" s="46"/>
      <c r="B76" s="12"/>
      <c r="C76" s="16" t="s">
        <v>83</v>
      </c>
      <c r="D76" s="7"/>
      <c r="E76" s="10"/>
      <c r="F76" s="8"/>
      <c r="G76" s="57">
        <f t="shared" si="1"/>
        <v>0</v>
      </c>
    </row>
    <row r="77" spans="1:7" ht="45">
      <c r="A77" s="35"/>
      <c r="B77" s="5"/>
      <c r="C77" s="16" t="s">
        <v>84</v>
      </c>
      <c r="D77" s="7"/>
      <c r="E77" s="10"/>
      <c r="F77" s="8"/>
      <c r="G77" s="57">
        <f t="shared" si="1"/>
        <v>0</v>
      </c>
    </row>
    <row r="78" spans="1:7">
      <c r="A78" s="35"/>
      <c r="B78" s="12"/>
      <c r="C78" s="11" t="s">
        <v>85</v>
      </c>
      <c r="D78" s="8"/>
      <c r="E78" s="10"/>
      <c r="F78" s="8"/>
      <c r="G78" s="57">
        <f t="shared" si="1"/>
        <v>0</v>
      </c>
    </row>
    <row r="79" spans="1:7" ht="165">
      <c r="A79" s="35"/>
      <c r="B79" s="12"/>
      <c r="C79" s="16" t="s">
        <v>86</v>
      </c>
      <c r="D79" s="8"/>
      <c r="E79" s="10"/>
      <c r="F79" s="8"/>
      <c r="G79" s="57">
        <f t="shared" si="1"/>
        <v>0</v>
      </c>
    </row>
    <row r="80" spans="1:7">
      <c r="A80" s="35"/>
      <c r="B80" s="12"/>
      <c r="C80" s="11" t="s">
        <v>87</v>
      </c>
      <c r="D80" s="8"/>
      <c r="E80" s="10"/>
      <c r="F80" s="8"/>
      <c r="G80" s="57">
        <f t="shared" si="1"/>
        <v>0</v>
      </c>
    </row>
    <row r="81" spans="1:7" ht="135">
      <c r="A81" s="35"/>
      <c r="B81" s="12"/>
      <c r="C81" s="16" t="s">
        <v>88</v>
      </c>
      <c r="D81" s="8"/>
      <c r="E81" s="10"/>
      <c r="F81" s="8"/>
      <c r="G81" s="57">
        <f t="shared" si="1"/>
        <v>0</v>
      </c>
    </row>
    <row r="82" spans="1:7">
      <c r="A82" s="35"/>
      <c r="B82" s="12"/>
      <c r="C82" s="11" t="s">
        <v>89</v>
      </c>
      <c r="D82" s="8"/>
      <c r="E82" s="10"/>
      <c r="F82" s="8"/>
      <c r="G82" s="57">
        <f t="shared" si="1"/>
        <v>0</v>
      </c>
    </row>
    <row r="83" spans="1:7" ht="45">
      <c r="A83" s="35"/>
      <c r="B83" s="12"/>
      <c r="C83" s="16" t="s">
        <v>90</v>
      </c>
      <c r="D83" s="8"/>
      <c r="E83" s="10"/>
      <c r="F83" s="8"/>
      <c r="G83" s="57">
        <f t="shared" si="1"/>
        <v>0</v>
      </c>
    </row>
    <row r="84" spans="1:7" ht="30">
      <c r="A84" s="35"/>
      <c r="B84" s="12"/>
      <c r="C84" s="16" t="s">
        <v>91</v>
      </c>
      <c r="D84" s="8"/>
      <c r="E84" s="10"/>
      <c r="F84" s="8"/>
      <c r="G84" s="57">
        <f t="shared" si="1"/>
        <v>0</v>
      </c>
    </row>
    <row r="85" spans="1:7" ht="30">
      <c r="A85" s="35"/>
      <c r="B85" s="12"/>
      <c r="C85" s="16" t="s">
        <v>92</v>
      </c>
      <c r="D85" s="8"/>
      <c r="E85" s="10"/>
      <c r="F85" s="8"/>
      <c r="G85" s="57">
        <f t="shared" si="1"/>
        <v>0</v>
      </c>
    </row>
    <row r="86" spans="1:7">
      <c r="A86" s="35"/>
      <c r="B86" s="12"/>
      <c r="C86" s="16" t="s">
        <v>93</v>
      </c>
      <c r="D86" s="8"/>
      <c r="E86" s="10"/>
      <c r="F86" s="8"/>
      <c r="G86" s="57">
        <f t="shared" si="1"/>
        <v>0</v>
      </c>
    </row>
    <row r="87" spans="1:7" ht="60">
      <c r="A87" s="35"/>
      <c r="B87" s="12"/>
      <c r="C87" s="16" t="s">
        <v>94</v>
      </c>
      <c r="D87" s="8"/>
      <c r="E87" s="10"/>
      <c r="F87" s="8"/>
      <c r="G87" s="57">
        <f t="shared" si="1"/>
        <v>0</v>
      </c>
    </row>
    <row r="88" spans="1:7" ht="225">
      <c r="A88" s="35"/>
      <c r="B88" s="12">
        <f>B73+0.01</f>
        <v>2.0199999999999996</v>
      </c>
      <c r="C88" s="11" t="s">
        <v>95</v>
      </c>
      <c r="D88" s="8" t="s">
        <v>53</v>
      </c>
      <c r="E88" s="10">
        <v>5</v>
      </c>
      <c r="F88" s="8"/>
      <c r="G88" s="57">
        <f t="shared" si="1"/>
        <v>0</v>
      </c>
    </row>
    <row r="89" spans="1:7" ht="140.1" customHeight="1">
      <c r="A89" s="35"/>
      <c r="B89" s="12"/>
      <c r="C89" s="11"/>
      <c r="D89" s="8"/>
      <c r="E89" s="10"/>
      <c r="F89" s="8"/>
      <c r="G89" s="57"/>
    </row>
    <row r="90" spans="1:7" ht="240">
      <c r="A90" s="35"/>
      <c r="B90" s="12">
        <f>B88+0.01</f>
        <v>2.0299999999999994</v>
      </c>
      <c r="C90" s="11" t="s">
        <v>96</v>
      </c>
      <c r="D90" s="8" t="s">
        <v>53</v>
      </c>
      <c r="E90" s="10">
        <v>15</v>
      </c>
      <c r="F90" s="102"/>
      <c r="G90" s="57">
        <f t="shared" si="1"/>
        <v>0</v>
      </c>
    </row>
    <row r="91" spans="1:7">
      <c r="A91" s="35"/>
      <c r="B91" s="12"/>
      <c r="C91" s="11" t="s">
        <v>97</v>
      </c>
      <c r="D91" s="8" t="s">
        <v>98</v>
      </c>
      <c r="E91" s="10">
        <v>3</v>
      </c>
      <c r="F91" s="102"/>
      <c r="G91" s="57">
        <f t="shared" si="1"/>
        <v>0</v>
      </c>
    </row>
    <row r="92" spans="1:7">
      <c r="A92" s="35"/>
      <c r="B92" s="12">
        <f>B90+0.01</f>
        <v>2.0399999999999991</v>
      </c>
      <c r="C92" s="11" t="s">
        <v>348</v>
      </c>
      <c r="D92" s="8"/>
      <c r="E92" s="10"/>
      <c r="F92" s="8"/>
      <c r="G92" s="57">
        <f t="shared" si="1"/>
        <v>0</v>
      </c>
    </row>
    <row r="93" spans="1:7" ht="90">
      <c r="A93" s="35"/>
      <c r="B93" s="12"/>
      <c r="C93" s="16" t="s">
        <v>100</v>
      </c>
      <c r="D93" s="8" t="s">
        <v>101</v>
      </c>
      <c r="E93" s="10" t="s">
        <v>60</v>
      </c>
      <c r="F93" s="8"/>
      <c r="G93" s="57">
        <f t="shared" si="1"/>
        <v>0</v>
      </c>
    </row>
    <row r="94" spans="1:7">
      <c r="A94" s="35"/>
      <c r="B94" s="12">
        <f>B92+0.01</f>
        <v>2.0499999999999989</v>
      </c>
      <c r="C94" s="11" t="s">
        <v>102</v>
      </c>
      <c r="D94" s="8"/>
      <c r="E94" s="10"/>
      <c r="F94" s="8"/>
      <c r="G94" s="57">
        <f t="shared" si="1"/>
        <v>0</v>
      </c>
    </row>
    <row r="95" spans="1:7" ht="75">
      <c r="A95" s="35"/>
      <c r="B95" s="12"/>
      <c r="C95" s="16" t="s">
        <v>103</v>
      </c>
      <c r="D95" s="8" t="s">
        <v>101</v>
      </c>
      <c r="E95" s="10" t="s">
        <v>60</v>
      </c>
      <c r="F95" s="8"/>
      <c r="G95" s="57">
        <f t="shared" si="1"/>
        <v>0</v>
      </c>
    </row>
    <row r="96" spans="1:7" ht="15.75" thickBot="1">
      <c r="A96" s="48">
        <v>2</v>
      </c>
      <c r="B96" s="263" t="s">
        <v>104</v>
      </c>
      <c r="C96" s="264"/>
      <c r="D96" s="36"/>
      <c r="E96" s="124"/>
      <c r="F96" s="36"/>
      <c r="G96" s="58">
        <f>SUM(G64:G95)</f>
        <v>0</v>
      </c>
    </row>
    <row r="97" spans="1:7">
      <c r="A97" s="40">
        <f>A64+1</f>
        <v>3</v>
      </c>
      <c r="B97" s="254" t="s">
        <v>105</v>
      </c>
      <c r="C97" s="255"/>
      <c r="D97" s="41"/>
      <c r="E97" s="125"/>
      <c r="F97" s="41"/>
      <c r="G97" s="56"/>
    </row>
    <row r="98" spans="1:7">
      <c r="A98" s="35"/>
      <c r="B98" s="12"/>
      <c r="C98" s="11"/>
      <c r="D98" s="8"/>
      <c r="E98" s="126"/>
      <c r="F98" s="8"/>
      <c r="G98" s="57">
        <f t="shared" si="1"/>
        <v>0</v>
      </c>
    </row>
    <row r="99" spans="1:7">
      <c r="A99" s="35"/>
      <c r="B99" s="12">
        <f>A97+0.01</f>
        <v>3.01</v>
      </c>
      <c r="C99" s="11" t="s">
        <v>106</v>
      </c>
      <c r="D99" s="8"/>
      <c r="E99" s="126"/>
      <c r="F99" s="8"/>
      <c r="G99" s="57">
        <f t="shared" si="1"/>
        <v>0</v>
      </c>
    </row>
    <row r="100" spans="1:7" ht="57.75">
      <c r="A100" s="35"/>
      <c r="B100" s="12"/>
      <c r="C100" s="16" t="s">
        <v>107</v>
      </c>
      <c r="D100" s="8" t="s">
        <v>53</v>
      </c>
      <c r="E100" s="10" t="s">
        <v>60</v>
      </c>
      <c r="F100" s="8"/>
      <c r="G100" s="57">
        <f t="shared" si="1"/>
        <v>0</v>
      </c>
    </row>
    <row r="101" spans="1:7" ht="30">
      <c r="A101" s="35"/>
      <c r="B101" s="12">
        <f>B99+0.01</f>
        <v>3.0199999999999996</v>
      </c>
      <c r="C101" s="11" t="s">
        <v>108</v>
      </c>
      <c r="D101" s="8"/>
      <c r="E101" s="126"/>
      <c r="F101" s="8"/>
      <c r="G101" s="57">
        <f t="shared" si="1"/>
        <v>0</v>
      </c>
    </row>
    <row r="102" spans="1:7" ht="86.25">
      <c r="A102" s="35"/>
      <c r="B102" s="12"/>
      <c r="C102" s="16" t="s">
        <v>350</v>
      </c>
      <c r="D102" s="8" t="s">
        <v>53</v>
      </c>
      <c r="E102" s="10">
        <v>10</v>
      </c>
      <c r="F102" s="8"/>
      <c r="G102" s="57">
        <f t="shared" si="1"/>
        <v>0</v>
      </c>
    </row>
    <row r="103" spans="1:7">
      <c r="A103" s="35"/>
      <c r="B103" s="12"/>
      <c r="C103" s="11" t="s">
        <v>89</v>
      </c>
      <c r="D103" s="8"/>
      <c r="E103" s="10"/>
      <c r="F103" s="8"/>
      <c r="G103" s="57">
        <f t="shared" si="1"/>
        <v>0</v>
      </c>
    </row>
    <row r="104" spans="1:7" ht="45">
      <c r="A104" s="35"/>
      <c r="B104" s="12"/>
      <c r="C104" s="16" t="s">
        <v>132</v>
      </c>
      <c r="D104" s="8"/>
      <c r="E104" s="10"/>
      <c r="F104" s="8"/>
      <c r="G104" s="57">
        <f t="shared" si="1"/>
        <v>0</v>
      </c>
    </row>
    <row r="105" spans="1:7" ht="60">
      <c r="A105" s="35"/>
      <c r="B105" s="12"/>
      <c r="C105" s="16" t="s">
        <v>111</v>
      </c>
      <c r="D105" s="8"/>
      <c r="E105" s="10"/>
      <c r="F105" s="8"/>
      <c r="G105" s="57">
        <f t="shared" si="1"/>
        <v>0</v>
      </c>
    </row>
    <row r="106" spans="1:7" ht="30">
      <c r="A106" s="35"/>
      <c r="B106" s="12"/>
      <c r="C106" s="16" t="s">
        <v>112</v>
      </c>
      <c r="D106" s="8"/>
      <c r="E106" s="10"/>
      <c r="F106" s="8"/>
      <c r="G106" s="57">
        <f t="shared" si="1"/>
        <v>0</v>
      </c>
    </row>
    <row r="107" spans="1:7">
      <c r="A107" s="35"/>
      <c r="B107" s="12" t="s">
        <v>351</v>
      </c>
      <c r="C107" s="11" t="s">
        <v>115</v>
      </c>
      <c r="D107" s="8"/>
      <c r="E107" s="10"/>
      <c r="F107" s="8"/>
      <c r="G107" s="57">
        <f t="shared" si="1"/>
        <v>0</v>
      </c>
    </row>
    <row r="108" spans="1:7" ht="90">
      <c r="A108" s="35"/>
      <c r="B108" s="12"/>
      <c r="C108" s="16" t="s">
        <v>352</v>
      </c>
      <c r="D108" s="8" t="s">
        <v>53</v>
      </c>
      <c r="E108" s="10">
        <v>260</v>
      </c>
      <c r="F108" s="8"/>
      <c r="G108" s="57">
        <f t="shared" si="1"/>
        <v>0</v>
      </c>
    </row>
    <row r="109" spans="1:7">
      <c r="A109" s="35"/>
      <c r="B109" s="12"/>
      <c r="C109" s="11" t="s">
        <v>89</v>
      </c>
      <c r="D109" s="8"/>
      <c r="E109" s="10"/>
      <c r="F109" s="8"/>
      <c r="G109" s="57"/>
    </row>
    <row r="110" spans="1:7" ht="45">
      <c r="A110" s="35"/>
      <c r="B110" s="12"/>
      <c r="C110" s="16" t="s">
        <v>132</v>
      </c>
      <c r="D110" s="8"/>
      <c r="E110" s="10"/>
      <c r="F110" s="8"/>
      <c r="G110" s="57">
        <f t="shared" si="1"/>
        <v>0</v>
      </c>
    </row>
    <row r="111" spans="1:7" ht="60">
      <c r="A111" s="35"/>
      <c r="B111" s="12"/>
      <c r="C111" s="16" t="s">
        <v>111</v>
      </c>
      <c r="D111" s="8"/>
      <c r="E111" s="10"/>
      <c r="F111" s="8"/>
      <c r="G111" s="57">
        <f t="shared" si="1"/>
        <v>0</v>
      </c>
    </row>
    <row r="112" spans="1:7" ht="30">
      <c r="A112" s="35"/>
      <c r="B112" s="12"/>
      <c r="C112" s="16" t="s">
        <v>112</v>
      </c>
      <c r="D112" s="8"/>
      <c r="E112" s="10"/>
      <c r="F112" s="8"/>
      <c r="G112" s="57">
        <f t="shared" si="1"/>
        <v>0</v>
      </c>
    </row>
    <row r="113" spans="1:7" ht="30">
      <c r="A113" s="35"/>
      <c r="B113" s="12"/>
      <c r="C113" s="16" t="s">
        <v>439</v>
      </c>
      <c r="D113" s="8"/>
      <c r="E113" s="10"/>
      <c r="F113" s="8"/>
      <c r="G113" s="57"/>
    </row>
    <row r="114" spans="1:7" ht="30">
      <c r="A114" s="35"/>
      <c r="B114" s="12">
        <f>B101+0.01</f>
        <v>3.0299999999999994</v>
      </c>
      <c r="C114" s="11" t="s">
        <v>117</v>
      </c>
      <c r="D114" s="8"/>
      <c r="E114" s="10"/>
      <c r="F114" s="8"/>
      <c r="G114" s="57">
        <f t="shared" si="1"/>
        <v>0</v>
      </c>
    </row>
    <row r="115" spans="1:7" ht="86.25">
      <c r="A115" s="35"/>
      <c r="B115" s="12"/>
      <c r="C115" s="16" t="s">
        <v>353</v>
      </c>
      <c r="D115" s="8" t="s">
        <v>53</v>
      </c>
      <c r="E115" s="10">
        <v>120</v>
      </c>
      <c r="F115" s="8"/>
      <c r="G115" s="57">
        <f t="shared" si="1"/>
        <v>0</v>
      </c>
    </row>
    <row r="116" spans="1:7" ht="30">
      <c r="A116" s="35"/>
      <c r="B116" s="12">
        <f>B114+0.01</f>
        <v>3.0399999999999991</v>
      </c>
      <c r="C116" s="11" t="s">
        <v>119</v>
      </c>
      <c r="D116" s="8"/>
      <c r="E116" s="10"/>
      <c r="F116" s="8"/>
      <c r="G116" s="57">
        <f t="shared" si="1"/>
        <v>0</v>
      </c>
    </row>
    <row r="117" spans="1:7" ht="86.25">
      <c r="A117" s="35"/>
      <c r="B117" s="12"/>
      <c r="C117" s="16" t="s">
        <v>354</v>
      </c>
      <c r="D117" s="8" t="s">
        <v>53</v>
      </c>
      <c r="E117" s="10">
        <v>80</v>
      </c>
      <c r="F117" s="8"/>
      <c r="G117" s="57">
        <f t="shared" si="1"/>
        <v>0</v>
      </c>
    </row>
    <row r="118" spans="1:7">
      <c r="A118" s="35"/>
      <c r="B118" s="12"/>
      <c r="C118" s="11" t="s">
        <v>89</v>
      </c>
      <c r="D118" s="8"/>
      <c r="E118" s="10"/>
      <c r="F118" s="8"/>
      <c r="G118" s="57">
        <f t="shared" si="1"/>
        <v>0</v>
      </c>
    </row>
    <row r="119" spans="1:7" ht="30">
      <c r="A119" s="35"/>
      <c r="B119" s="12"/>
      <c r="C119" s="16" t="s">
        <v>355</v>
      </c>
      <c r="D119" s="8"/>
      <c r="E119" s="10"/>
      <c r="F119" s="8"/>
      <c r="G119" s="57">
        <f t="shared" si="1"/>
        <v>0</v>
      </c>
    </row>
    <row r="120" spans="1:7" ht="60">
      <c r="A120" s="35"/>
      <c r="B120" s="12"/>
      <c r="C120" s="16" t="s">
        <v>122</v>
      </c>
      <c r="D120" s="8"/>
      <c r="E120" s="10"/>
      <c r="F120" s="8"/>
      <c r="G120" s="57">
        <f t="shared" si="1"/>
        <v>0</v>
      </c>
    </row>
    <row r="121" spans="1:7" ht="30">
      <c r="A121" s="35"/>
      <c r="B121" s="12"/>
      <c r="C121" s="16" t="s">
        <v>112</v>
      </c>
      <c r="D121" s="8"/>
      <c r="E121" s="10"/>
      <c r="F121" s="8"/>
      <c r="G121" s="57">
        <f t="shared" si="1"/>
        <v>0</v>
      </c>
    </row>
    <row r="122" spans="1:7" ht="30">
      <c r="A122" s="35"/>
      <c r="B122" s="12"/>
      <c r="C122" s="16" t="s">
        <v>439</v>
      </c>
      <c r="D122" s="8"/>
      <c r="E122" s="10"/>
      <c r="F122" s="8"/>
      <c r="G122" s="57"/>
    </row>
    <row r="123" spans="1:7" ht="30">
      <c r="A123" s="35"/>
      <c r="B123" s="12">
        <f>B116+0.01</f>
        <v>3.0499999999999989</v>
      </c>
      <c r="C123" s="11" t="s">
        <v>123</v>
      </c>
      <c r="D123" s="8"/>
      <c r="E123" s="10"/>
      <c r="F123" s="8"/>
      <c r="G123" s="57">
        <f t="shared" si="1"/>
        <v>0</v>
      </c>
    </row>
    <row r="124" spans="1:7" ht="131.25">
      <c r="A124" s="35"/>
      <c r="B124" s="12"/>
      <c r="C124" s="16" t="s">
        <v>124</v>
      </c>
      <c r="D124" s="8" t="s">
        <v>53</v>
      </c>
      <c r="E124" s="10">
        <v>40</v>
      </c>
      <c r="F124" s="8"/>
      <c r="G124" s="57">
        <f t="shared" si="1"/>
        <v>0</v>
      </c>
    </row>
    <row r="125" spans="1:7" ht="120" customHeight="1">
      <c r="A125" s="35"/>
      <c r="B125" s="12"/>
      <c r="C125" s="16"/>
      <c r="D125" s="8"/>
      <c r="E125" s="10"/>
      <c r="F125" s="8"/>
      <c r="G125" s="57">
        <f t="shared" si="1"/>
        <v>0</v>
      </c>
    </row>
    <row r="126" spans="1:7">
      <c r="A126" s="35"/>
      <c r="B126" s="12">
        <f>B123+0.01</f>
        <v>3.0599999999999987</v>
      </c>
      <c r="C126" s="11" t="s">
        <v>126</v>
      </c>
      <c r="D126" s="8"/>
      <c r="E126" s="10"/>
      <c r="F126" s="8"/>
      <c r="G126" s="57">
        <f t="shared" si="1"/>
        <v>0</v>
      </c>
    </row>
    <row r="127" spans="1:7" ht="165">
      <c r="A127" s="35"/>
      <c r="B127" s="12"/>
      <c r="C127" s="16" t="s">
        <v>127</v>
      </c>
      <c r="D127" s="8" t="s">
        <v>53</v>
      </c>
      <c r="E127" s="10">
        <v>15</v>
      </c>
      <c r="F127" s="8"/>
      <c r="G127" s="57">
        <f t="shared" si="1"/>
        <v>0</v>
      </c>
    </row>
    <row r="128" spans="1:7" ht="30">
      <c r="A128" s="35"/>
      <c r="B128" s="12">
        <f>B126+0.01</f>
        <v>3.0699999999999985</v>
      </c>
      <c r="C128" s="11" t="s">
        <v>128</v>
      </c>
      <c r="D128" s="8"/>
      <c r="E128" s="10"/>
      <c r="F128" s="8"/>
      <c r="G128" s="57">
        <f t="shared" si="1"/>
        <v>0</v>
      </c>
    </row>
    <row r="129" spans="1:7" ht="75">
      <c r="A129" s="35"/>
      <c r="B129" s="12"/>
      <c r="C129" s="16" t="s">
        <v>129</v>
      </c>
      <c r="D129" s="8" t="s">
        <v>53</v>
      </c>
      <c r="E129" s="10">
        <v>190</v>
      </c>
      <c r="F129" s="8"/>
      <c r="G129" s="57">
        <f t="shared" si="1"/>
        <v>0</v>
      </c>
    </row>
    <row r="130" spans="1:7">
      <c r="A130" s="35"/>
      <c r="B130" s="12">
        <f>B128+0.01</f>
        <v>3.0799999999999983</v>
      </c>
      <c r="C130" s="11" t="s">
        <v>130</v>
      </c>
      <c r="D130" s="8"/>
      <c r="E130" s="10"/>
      <c r="F130" s="8"/>
      <c r="G130" s="57">
        <f t="shared" si="1"/>
        <v>0</v>
      </c>
    </row>
    <row r="131" spans="1:7" ht="45">
      <c r="A131" s="35"/>
      <c r="B131" s="12"/>
      <c r="C131" s="16" t="s">
        <v>131</v>
      </c>
      <c r="D131" s="8" t="s">
        <v>53</v>
      </c>
      <c r="E131" s="10">
        <v>30</v>
      </c>
      <c r="F131" s="8"/>
      <c r="G131" s="57">
        <f t="shared" si="1"/>
        <v>0</v>
      </c>
    </row>
    <row r="132" spans="1:7">
      <c r="A132" s="35"/>
      <c r="B132" s="12"/>
      <c r="C132" s="11" t="s">
        <v>89</v>
      </c>
      <c r="D132" s="8"/>
      <c r="E132" s="10"/>
      <c r="F132" s="8"/>
      <c r="G132" s="57">
        <f t="shared" si="1"/>
        <v>0</v>
      </c>
    </row>
    <row r="133" spans="1:7" ht="45">
      <c r="A133" s="35"/>
      <c r="B133" s="12"/>
      <c r="C133" s="16" t="s">
        <v>132</v>
      </c>
      <c r="D133" s="8"/>
      <c r="E133" s="10"/>
      <c r="F133" s="8"/>
      <c r="G133" s="57">
        <f t="shared" si="1"/>
        <v>0</v>
      </c>
    </row>
    <row r="134" spans="1:7" ht="60">
      <c r="A134" s="35"/>
      <c r="B134" s="12"/>
      <c r="C134" s="16" t="s">
        <v>111</v>
      </c>
      <c r="D134" s="8"/>
      <c r="E134" s="10"/>
      <c r="F134" s="8"/>
      <c r="G134" s="57">
        <f t="shared" si="1"/>
        <v>0</v>
      </c>
    </row>
    <row r="135" spans="1:7" ht="30">
      <c r="A135" s="35"/>
      <c r="B135" s="12"/>
      <c r="C135" s="16" t="s">
        <v>112</v>
      </c>
      <c r="D135" s="8"/>
      <c r="E135" s="10"/>
      <c r="F135" s="8"/>
      <c r="G135" s="57">
        <f t="shared" si="1"/>
        <v>0</v>
      </c>
    </row>
    <row r="136" spans="1:7" ht="15.75" thickBot="1">
      <c r="A136" s="49">
        <v>3</v>
      </c>
      <c r="B136" s="263" t="s">
        <v>133</v>
      </c>
      <c r="C136" s="270"/>
      <c r="D136" s="264"/>
      <c r="E136" s="37"/>
      <c r="F136" s="36"/>
      <c r="G136" s="58">
        <f>SUM(G97:G135)</f>
        <v>0</v>
      </c>
    </row>
    <row r="137" spans="1:7">
      <c r="A137" s="40">
        <f>A97+1</f>
        <v>4</v>
      </c>
      <c r="B137" s="254" t="s">
        <v>134</v>
      </c>
      <c r="C137" s="255"/>
      <c r="D137" s="41"/>
      <c r="E137" s="42"/>
      <c r="F137" s="41"/>
      <c r="G137" s="56"/>
    </row>
    <row r="138" spans="1:7" ht="31.5">
      <c r="A138" s="35"/>
      <c r="B138" s="12">
        <f>A137+0.01</f>
        <v>4.01</v>
      </c>
      <c r="C138" s="17" t="s">
        <v>135</v>
      </c>
      <c r="D138" s="8"/>
      <c r="E138" s="10"/>
      <c r="F138" s="8"/>
      <c r="G138" s="57">
        <f t="shared" si="1"/>
        <v>0</v>
      </c>
    </row>
    <row r="139" spans="1:7" ht="135">
      <c r="A139" s="35"/>
      <c r="B139" s="12"/>
      <c r="C139" s="16" t="s">
        <v>136</v>
      </c>
      <c r="D139" s="8" t="s">
        <v>53</v>
      </c>
      <c r="E139" s="10">
        <v>60</v>
      </c>
      <c r="F139" s="8"/>
      <c r="G139" s="57">
        <f t="shared" ref="G139:G167" si="2">IF(E139="QRO",F139*0, F139*E139)</f>
        <v>0</v>
      </c>
    </row>
    <row r="140" spans="1:7" ht="120" customHeight="1">
      <c r="A140" s="35"/>
      <c r="B140" s="12"/>
      <c r="C140" s="16"/>
      <c r="D140" s="8"/>
      <c r="E140" s="10"/>
      <c r="F140" s="8"/>
      <c r="G140" s="57"/>
    </row>
    <row r="141" spans="1:7">
      <c r="A141" s="35"/>
      <c r="B141" s="12"/>
      <c r="C141" s="16"/>
      <c r="D141" s="8"/>
      <c r="E141" s="10"/>
      <c r="F141" s="8"/>
      <c r="G141" s="57"/>
    </row>
    <row r="142" spans="1:7" ht="47.25">
      <c r="A142" s="35"/>
      <c r="B142" s="12">
        <f>B138+0.01</f>
        <v>4.0199999999999996</v>
      </c>
      <c r="C142" s="17" t="s">
        <v>137</v>
      </c>
      <c r="D142" s="8"/>
      <c r="E142" s="10"/>
      <c r="F142" s="8"/>
      <c r="G142" s="57"/>
    </row>
    <row r="143" spans="1:7" ht="60">
      <c r="A143" s="35"/>
      <c r="B143" s="12"/>
      <c r="C143" s="16" t="s">
        <v>138</v>
      </c>
      <c r="D143" s="8" t="s">
        <v>53</v>
      </c>
      <c r="E143" s="10">
        <v>215</v>
      </c>
      <c r="F143" s="8"/>
      <c r="G143" s="57">
        <f t="shared" si="2"/>
        <v>0</v>
      </c>
    </row>
    <row r="144" spans="1:7" ht="120" customHeight="1">
      <c r="A144" s="35"/>
      <c r="B144" s="12"/>
      <c r="C144" s="16"/>
      <c r="D144" s="8"/>
      <c r="E144" s="10"/>
      <c r="F144" s="8"/>
      <c r="G144" s="57"/>
    </row>
    <row r="145" spans="1:7">
      <c r="A145" s="35"/>
      <c r="B145" s="12"/>
      <c r="C145" s="16"/>
      <c r="D145" s="8"/>
      <c r="E145" s="10"/>
      <c r="F145" s="8"/>
      <c r="G145" s="57"/>
    </row>
    <row r="146" spans="1:7" ht="15.75" thickBot="1">
      <c r="A146" s="49">
        <v>4</v>
      </c>
      <c r="B146" s="265" t="s">
        <v>139</v>
      </c>
      <c r="C146" s="266"/>
      <c r="D146" s="36"/>
      <c r="E146" s="37"/>
      <c r="F146" s="36"/>
      <c r="G146" s="58">
        <f>SUM(G137:G145)</f>
        <v>0</v>
      </c>
    </row>
    <row r="147" spans="1:7">
      <c r="A147" s="43">
        <f>A137+1</f>
        <v>5</v>
      </c>
      <c r="B147" s="254" t="s">
        <v>140</v>
      </c>
      <c r="C147" s="255"/>
      <c r="D147" s="44"/>
      <c r="E147" s="45"/>
      <c r="F147" s="44"/>
      <c r="G147" s="59"/>
    </row>
    <row r="148" spans="1:7">
      <c r="A148" s="4"/>
      <c r="B148" s="12"/>
      <c r="C148" s="11"/>
      <c r="D148" s="8"/>
      <c r="E148" s="10"/>
      <c r="F148" s="8"/>
      <c r="G148" s="53">
        <f t="shared" si="2"/>
        <v>0</v>
      </c>
    </row>
    <row r="149" spans="1:7">
      <c r="A149" s="4"/>
      <c r="B149" s="12">
        <f>A147+0.01</f>
        <v>5.01</v>
      </c>
      <c r="C149" s="11" t="s">
        <v>141</v>
      </c>
      <c r="D149" s="8"/>
      <c r="E149" s="10"/>
      <c r="F149" s="8"/>
      <c r="G149" s="53"/>
    </row>
    <row r="150" spans="1:7" ht="210">
      <c r="A150" s="4"/>
      <c r="B150" s="12"/>
      <c r="C150" s="16" t="s">
        <v>142</v>
      </c>
      <c r="D150" s="8" t="s">
        <v>53</v>
      </c>
      <c r="E150" s="10">
        <v>96</v>
      </c>
      <c r="F150" s="8"/>
      <c r="G150" s="53">
        <f t="shared" si="2"/>
        <v>0</v>
      </c>
    </row>
    <row r="151" spans="1:7">
      <c r="A151" s="4"/>
      <c r="B151" s="12">
        <f>B149+0.01</f>
        <v>5.0199999999999996</v>
      </c>
      <c r="C151" s="11" t="s">
        <v>143</v>
      </c>
      <c r="D151" s="8"/>
      <c r="E151" s="10"/>
      <c r="F151" s="8"/>
      <c r="G151" s="53">
        <f t="shared" si="2"/>
        <v>0</v>
      </c>
    </row>
    <row r="152" spans="1:7" ht="90">
      <c r="A152" s="4"/>
      <c r="B152" s="12"/>
      <c r="C152" s="16" t="s">
        <v>144</v>
      </c>
      <c r="D152" s="8" t="s">
        <v>53</v>
      </c>
      <c r="E152" s="10">
        <v>35</v>
      </c>
      <c r="F152" s="8"/>
      <c r="G152" s="53">
        <f t="shared" si="2"/>
        <v>0</v>
      </c>
    </row>
    <row r="153" spans="1:7">
      <c r="A153" s="4"/>
      <c r="B153" s="12">
        <f>B151+0.01</f>
        <v>5.0299999999999994</v>
      </c>
      <c r="C153" s="11" t="s">
        <v>145</v>
      </c>
      <c r="D153" s="8"/>
      <c r="E153" s="10"/>
      <c r="F153" s="8"/>
      <c r="G153" s="53">
        <f t="shared" si="2"/>
        <v>0</v>
      </c>
    </row>
    <row r="154" spans="1:7" ht="75">
      <c r="A154" s="4"/>
      <c r="B154" s="12"/>
      <c r="C154" s="16" t="s">
        <v>146</v>
      </c>
      <c r="D154" s="8" t="s">
        <v>147</v>
      </c>
      <c r="E154" s="10">
        <v>30</v>
      </c>
      <c r="F154" s="8"/>
      <c r="G154" s="53">
        <f t="shared" si="2"/>
        <v>0</v>
      </c>
    </row>
    <row r="155" spans="1:7">
      <c r="A155" s="4"/>
      <c r="B155" s="12">
        <f>B153+0.01</f>
        <v>5.0399999999999991</v>
      </c>
      <c r="C155" s="11" t="s">
        <v>148</v>
      </c>
      <c r="D155" s="8"/>
      <c r="E155" s="126"/>
      <c r="F155" s="8"/>
      <c r="G155" s="53">
        <f t="shared" si="2"/>
        <v>0</v>
      </c>
    </row>
    <row r="156" spans="1:7" ht="120">
      <c r="A156" s="4"/>
      <c r="B156" s="12"/>
      <c r="C156" s="16" t="s">
        <v>149</v>
      </c>
      <c r="D156" s="8" t="s">
        <v>101</v>
      </c>
      <c r="E156" s="10" t="s">
        <v>60</v>
      </c>
      <c r="F156" s="8"/>
      <c r="G156" s="53">
        <f t="shared" si="2"/>
        <v>0</v>
      </c>
    </row>
    <row r="157" spans="1:7">
      <c r="A157" s="4"/>
      <c r="B157" s="12">
        <f>B155+0.01</f>
        <v>5.0499999999999989</v>
      </c>
      <c r="C157" s="11" t="s">
        <v>150</v>
      </c>
      <c r="D157" s="8"/>
      <c r="E157" s="10"/>
      <c r="F157" s="8"/>
      <c r="G157" s="53">
        <f t="shared" si="2"/>
        <v>0</v>
      </c>
    </row>
    <row r="158" spans="1:7" ht="75">
      <c r="A158" s="4"/>
      <c r="B158" s="12"/>
      <c r="C158" s="16" t="s">
        <v>151</v>
      </c>
      <c r="D158" s="8" t="s">
        <v>98</v>
      </c>
      <c r="E158" s="10">
        <v>25</v>
      </c>
      <c r="F158" s="8"/>
      <c r="G158" s="53">
        <f t="shared" si="2"/>
        <v>0</v>
      </c>
    </row>
    <row r="159" spans="1:7" ht="15.75" thickBot="1">
      <c r="A159" s="60">
        <v>5</v>
      </c>
      <c r="B159" s="291" t="s">
        <v>152</v>
      </c>
      <c r="C159" s="292"/>
      <c r="D159" s="293"/>
      <c r="E159" s="61"/>
      <c r="F159" s="127"/>
      <c r="G159" s="62">
        <f>SUM(G147:G158)</f>
        <v>0</v>
      </c>
    </row>
    <row r="160" spans="1:7">
      <c r="A160" s="40">
        <f>A147+1</f>
        <v>6</v>
      </c>
      <c r="B160" s="254" t="s">
        <v>153</v>
      </c>
      <c r="C160" s="255"/>
      <c r="D160" s="41"/>
      <c r="E160" s="42"/>
      <c r="F160" s="41"/>
      <c r="G160" s="56"/>
    </row>
    <row r="161" spans="1:7">
      <c r="A161" s="35"/>
      <c r="B161" s="12"/>
      <c r="C161" s="11"/>
      <c r="D161" s="8"/>
      <c r="E161" s="10"/>
      <c r="F161" s="8"/>
      <c r="G161" s="57">
        <f t="shared" si="2"/>
        <v>0</v>
      </c>
    </row>
    <row r="162" spans="1:7">
      <c r="A162" s="35"/>
      <c r="B162" s="12">
        <f>A160+0.01</f>
        <v>6.01</v>
      </c>
      <c r="C162" s="11" t="s">
        <v>154</v>
      </c>
      <c r="D162" s="8"/>
      <c r="E162" s="10"/>
      <c r="F162" s="8"/>
      <c r="G162" s="57">
        <f t="shared" si="2"/>
        <v>0</v>
      </c>
    </row>
    <row r="163" spans="1:7" ht="409.5">
      <c r="A163" s="35"/>
      <c r="B163" s="12"/>
      <c r="C163" s="9" t="s">
        <v>155</v>
      </c>
      <c r="D163" s="8" t="s">
        <v>156</v>
      </c>
      <c r="E163" s="10">
        <v>12</v>
      </c>
      <c r="F163" s="8"/>
      <c r="G163" s="57">
        <f>IF(E163="QRO",F163*0, F163*E163)</f>
        <v>0</v>
      </c>
    </row>
    <row r="164" spans="1:7" ht="120" customHeight="1">
      <c r="A164" s="35"/>
      <c r="B164" s="12"/>
      <c r="C164" s="9"/>
      <c r="D164" s="8"/>
      <c r="E164" s="10"/>
      <c r="F164" s="8"/>
      <c r="G164" s="57">
        <f t="shared" si="2"/>
        <v>0</v>
      </c>
    </row>
    <row r="165" spans="1:7">
      <c r="A165" s="35"/>
      <c r="B165" s="12">
        <f>B162+0.01</f>
        <v>6.02</v>
      </c>
      <c r="C165" s="11" t="s">
        <v>157</v>
      </c>
      <c r="D165" s="8"/>
      <c r="E165" s="10"/>
      <c r="F165" s="8"/>
      <c r="G165" s="57">
        <f t="shared" si="2"/>
        <v>0</v>
      </c>
    </row>
    <row r="166" spans="1:7" ht="409.5">
      <c r="A166" s="35"/>
      <c r="B166" s="12"/>
      <c r="C166" s="9" t="s">
        <v>158</v>
      </c>
      <c r="D166" s="8" t="s">
        <v>156</v>
      </c>
      <c r="E166" s="108">
        <v>60</v>
      </c>
      <c r="F166" s="8"/>
      <c r="G166" s="57">
        <f t="shared" si="2"/>
        <v>0</v>
      </c>
    </row>
    <row r="167" spans="1:7" ht="120" customHeight="1">
      <c r="A167" s="35"/>
      <c r="B167" s="12"/>
      <c r="C167" s="9"/>
      <c r="D167" s="8"/>
      <c r="E167" s="10"/>
      <c r="F167" s="8"/>
      <c r="G167" s="57">
        <f t="shared" si="2"/>
        <v>0</v>
      </c>
    </row>
    <row r="168" spans="1:7">
      <c r="A168" s="35"/>
      <c r="B168" s="85">
        <f>B165+0.01</f>
        <v>6.0299999999999994</v>
      </c>
      <c r="C168" s="6" t="s">
        <v>159</v>
      </c>
      <c r="D168" s="8"/>
      <c r="E168" s="10"/>
      <c r="F168" s="8"/>
      <c r="G168" s="57"/>
    </row>
    <row r="169" spans="1:7" ht="180">
      <c r="A169" s="35"/>
      <c r="B169" s="12"/>
      <c r="C169" s="9" t="s">
        <v>435</v>
      </c>
      <c r="D169" s="8"/>
      <c r="E169" s="10"/>
      <c r="F169" s="8"/>
      <c r="G169" s="57"/>
    </row>
    <row r="170" spans="1:7" ht="150" customHeight="1">
      <c r="A170" s="35"/>
      <c r="B170" s="12"/>
      <c r="C170" s="9"/>
      <c r="D170" s="8" t="s">
        <v>98</v>
      </c>
      <c r="E170" s="10">
        <v>2</v>
      </c>
      <c r="F170" s="8"/>
      <c r="G170" s="57">
        <f t="shared" ref="G170:G235" si="3">IF(E170="QRO",F170*0, F170*E170)</f>
        <v>0</v>
      </c>
    </row>
    <row r="171" spans="1:7">
      <c r="A171" s="35"/>
      <c r="B171" s="85">
        <f>B168+0.01</f>
        <v>6.0399999999999991</v>
      </c>
      <c r="C171" s="84" t="s">
        <v>160</v>
      </c>
      <c r="D171" s="8"/>
      <c r="E171" s="10"/>
      <c r="F171" s="8"/>
      <c r="G171" s="57"/>
    </row>
    <row r="172" spans="1:7" ht="180">
      <c r="A172" s="35"/>
      <c r="B172" s="85"/>
      <c r="C172" s="234" t="s">
        <v>161</v>
      </c>
      <c r="D172" s="8"/>
      <c r="E172" s="10"/>
      <c r="F172" s="8"/>
      <c r="G172" s="57"/>
    </row>
    <row r="173" spans="1:7" ht="177" customHeight="1">
      <c r="A173" s="35"/>
      <c r="B173" s="12"/>
      <c r="C173" s="9"/>
      <c r="D173" s="8" t="s">
        <v>98</v>
      </c>
      <c r="E173" s="87">
        <v>5</v>
      </c>
      <c r="F173" s="8"/>
      <c r="G173" s="57">
        <f t="shared" si="3"/>
        <v>0</v>
      </c>
    </row>
    <row r="174" spans="1:7">
      <c r="A174" s="35"/>
      <c r="B174" s="85">
        <f>B171+0.01</f>
        <v>6.0499999999999989</v>
      </c>
      <c r="C174" s="11" t="s">
        <v>162</v>
      </c>
      <c r="D174" s="8"/>
      <c r="E174" s="10"/>
      <c r="F174" s="8"/>
      <c r="G174" s="57">
        <f t="shared" si="3"/>
        <v>0</v>
      </c>
    </row>
    <row r="175" spans="1:7">
      <c r="A175" s="35"/>
      <c r="B175" s="12"/>
      <c r="C175" s="16" t="s">
        <v>163</v>
      </c>
      <c r="D175" s="8" t="s">
        <v>98</v>
      </c>
      <c r="E175" s="10">
        <v>24</v>
      </c>
      <c r="F175" s="8"/>
      <c r="G175" s="57">
        <f t="shared" si="3"/>
        <v>0</v>
      </c>
    </row>
    <row r="176" spans="1:7" ht="45">
      <c r="A176" s="35"/>
      <c r="B176" s="12"/>
      <c r="C176" s="11" t="s">
        <v>291</v>
      </c>
      <c r="D176" s="8"/>
      <c r="E176" s="10"/>
      <c r="F176" s="8"/>
      <c r="G176" s="57"/>
    </row>
    <row r="177" spans="1:7" ht="15.75">
      <c r="A177" s="35"/>
      <c r="B177" s="12"/>
      <c r="C177" s="16" t="s">
        <v>164</v>
      </c>
      <c r="D177" s="8"/>
      <c r="E177" s="10"/>
      <c r="F177" s="8"/>
      <c r="G177" s="57">
        <f t="shared" si="3"/>
        <v>0</v>
      </c>
    </row>
    <row r="178" spans="1:7">
      <c r="A178" s="35"/>
      <c r="B178" s="12"/>
      <c r="C178" s="16" t="s">
        <v>165</v>
      </c>
      <c r="D178" s="8"/>
      <c r="E178" s="10"/>
      <c r="F178" s="8"/>
      <c r="G178" s="57">
        <f t="shared" si="3"/>
        <v>0</v>
      </c>
    </row>
    <row r="179" spans="1:7" ht="15.75">
      <c r="A179" s="35"/>
      <c r="B179" s="12"/>
      <c r="C179" s="16" t="s">
        <v>166</v>
      </c>
      <c r="D179" s="8"/>
      <c r="E179" s="10"/>
      <c r="F179" s="8"/>
      <c r="G179" s="57">
        <f t="shared" si="3"/>
        <v>0</v>
      </c>
    </row>
    <row r="180" spans="1:7" ht="30">
      <c r="A180" s="35"/>
      <c r="B180" s="12"/>
      <c r="C180" s="16" t="s">
        <v>167</v>
      </c>
      <c r="D180" s="8"/>
      <c r="E180" s="10"/>
      <c r="F180" s="8"/>
      <c r="G180" s="57">
        <f t="shared" si="3"/>
        <v>0</v>
      </c>
    </row>
    <row r="181" spans="1:7" ht="120" customHeight="1">
      <c r="A181" s="35"/>
      <c r="B181" s="12"/>
      <c r="C181" s="9"/>
      <c r="D181" s="8"/>
      <c r="E181" s="10"/>
      <c r="F181" s="8"/>
      <c r="G181" s="57">
        <f t="shared" si="3"/>
        <v>0</v>
      </c>
    </row>
    <row r="182" spans="1:7">
      <c r="A182" s="35"/>
      <c r="B182" s="12"/>
      <c r="C182" s="9"/>
      <c r="D182" s="8"/>
      <c r="E182" s="10"/>
      <c r="F182" s="8"/>
      <c r="G182" s="57">
        <f t="shared" si="3"/>
        <v>0</v>
      </c>
    </row>
    <row r="183" spans="1:7">
      <c r="A183" s="35"/>
      <c r="B183" s="85">
        <f>B174+0.01</f>
        <v>6.0599999999999987</v>
      </c>
      <c r="C183" s="11" t="s">
        <v>168</v>
      </c>
      <c r="D183" s="8"/>
      <c r="E183" s="10"/>
      <c r="F183" s="8"/>
      <c r="G183" s="57">
        <f t="shared" si="3"/>
        <v>0</v>
      </c>
    </row>
    <row r="184" spans="1:7" ht="195">
      <c r="A184" s="35"/>
      <c r="B184" s="12"/>
      <c r="C184" s="9" t="s">
        <v>169</v>
      </c>
      <c r="D184" s="8" t="s">
        <v>98</v>
      </c>
      <c r="E184" s="10">
        <v>15</v>
      </c>
      <c r="F184" s="8"/>
      <c r="G184" s="57">
        <f t="shared" si="3"/>
        <v>0</v>
      </c>
    </row>
    <row r="185" spans="1:7" ht="120" customHeight="1">
      <c r="A185" s="35"/>
      <c r="B185" s="12"/>
      <c r="C185" s="9"/>
      <c r="D185" s="8"/>
      <c r="E185" s="10"/>
      <c r="F185" s="8"/>
      <c r="G185" s="57">
        <f t="shared" si="3"/>
        <v>0</v>
      </c>
    </row>
    <row r="186" spans="1:7">
      <c r="A186" s="35"/>
      <c r="B186" s="12"/>
      <c r="C186" s="9"/>
      <c r="D186" s="8"/>
      <c r="E186" s="10"/>
      <c r="F186" s="8"/>
      <c r="G186" s="57">
        <f t="shared" si="3"/>
        <v>0</v>
      </c>
    </row>
    <row r="187" spans="1:7">
      <c r="A187" s="35"/>
      <c r="B187" s="85">
        <f>B183+0.01</f>
        <v>6.0699999999999985</v>
      </c>
      <c r="C187" s="6" t="s">
        <v>170</v>
      </c>
      <c r="D187" s="8"/>
      <c r="E187" s="10">
        <v>0</v>
      </c>
      <c r="F187" s="8"/>
      <c r="G187" s="57"/>
    </row>
    <row r="188" spans="1:7" ht="210">
      <c r="A188" s="35"/>
      <c r="B188" s="12"/>
      <c r="C188" s="9" t="s">
        <v>171</v>
      </c>
      <c r="D188" s="8" t="s">
        <v>156</v>
      </c>
      <c r="E188" s="10">
        <v>5</v>
      </c>
      <c r="F188" s="8"/>
      <c r="G188" s="57">
        <f t="shared" si="3"/>
        <v>0</v>
      </c>
    </row>
    <row r="189" spans="1:7">
      <c r="A189" s="35"/>
      <c r="B189" s="12"/>
      <c r="C189" s="9"/>
      <c r="D189" s="8"/>
      <c r="E189" s="10"/>
      <c r="F189" s="8"/>
      <c r="G189" s="57"/>
    </row>
    <row r="190" spans="1:7">
      <c r="A190" s="35"/>
      <c r="B190" s="12">
        <f>B187+0.01</f>
        <v>6.0799999999999983</v>
      </c>
      <c r="C190" s="6" t="s">
        <v>172</v>
      </c>
      <c r="D190" s="8"/>
      <c r="E190" s="10"/>
      <c r="F190" s="8"/>
      <c r="G190" s="57">
        <f t="shared" si="3"/>
        <v>0</v>
      </c>
    </row>
    <row r="191" spans="1:7" ht="90">
      <c r="A191" s="35"/>
      <c r="B191" s="12"/>
      <c r="C191" s="16" t="s">
        <v>173</v>
      </c>
      <c r="D191" s="8" t="s">
        <v>156</v>
      </c>
      <c r="E191" s="10">
        <v>130</v>
      </c>
      <c r="F191" s="8"/>
      <c r="G191" s="57">
        <f t="shared" si="3"/>
        <v>0</v>
      </c>
    </row>
    <row r="192" spans="1:7">
      <c r="A192" s="35"/>
      <c r="B192" s="12">
        <f>B190+0.01</f>
        <v>6.0899999999999981</v>
      </c>
      <c r="C192" s="6" t="s">
        <v>174</v>
      </c>
      <c r="D192" s="8"/>
      <c r="E192" s="10"/>
      <c r="F192" s="8"/>
      <c r="G192" s="57">
        <f t="shared" si="3"/>
        <v>0</v>
      </c>
    </row>
    <row r="193" spans="1:7" ht="195">
      <c r="A193" s="35"/>
      <c r="B193" s="12"/>
      <c r="C193" s="16" t="s">
        <v>276</v>
      </c>
      <c r="D193" s="8" t="s">
        <v>98</v>
      </c>
      <c r="E193" s="10">
        <v>135</v>
      </c>
      <c r="F193" s="8"/>
      <c r="G193" s="57">
        <f t="shared" si="3"/>
        <v>0</v>
      </c>
    </row>
    <row r="194" spans="1:7">
      <c r="A194" s="35"/>
      <c r="B194" s="12">
        <f>B190+0.01</f>
        <v>6.0899999999999981</v>
      </c>
      <c r="C194" s="6" t="s">
        <v>176</v>
      </c>
      <c r="D194" s="8"/>
      <c r="E194" s="10"/>
      <c r="F194" s="8"/>
      <c r="G194" s="57">
        <f t="shared" si="3"/>
        <v>0</v>
      </c>
    </row>
    <row r="195" spans="1:7" ht="210">
      <c r="A195" s="35"/>
      <c r="B195" s="12"/>
      <c r="C195" s="16" t="s">
        <v>177</v>
      </c>
      <c r="D195" s="8" t="s">
        <v>98</v>
      </c>
      <c r="E195" s="10">
        <v>1</v>
      </c>
      <c r="F195" s="8"/>
      <c r="G195" s="57">
        <f t="shared" si="3"/>
        <v>0</v>
      </c>
    </row>
    <row r="196" spans="1:7" ht="15.75" thickBot="1">
      <c r="A196" s="49">
        <v>6</v>
      </c>
      <c r="B196" s="265" t="s">
        <v>178</v>
      </c>
      <c r="C196" s="266"/>
      <c r="D196" s="36"/>
      <c r="E196" s="37"/>
      <c r="F196" s="36"/>
      <c r="G196" s="58">
        <f>SUM(G160:G195)</f>
        <v>0</v>
      </c>
    </row>
    <row r="197" spans="1:7">
      <c r="A197" s="40">
        <f>A160+1</f>
        <v>7</v>
      </c>
      <c r="B197" s="254" t="s">
        <v>179</v>
      </c>
      <c r="C197" s="303"/>
      <c r="D197" s="41"/>
      <c r="E197" s="42"/>
      <c r="F197" s="41"/>
      <c r="G197" s="56"/>
    </row>
    <row r="198" spans="1:7">
      <c r="A198" s="35"/>
      <c r="B198" s="12"/>
      <c r="C198" s="11"/>
      <c r="D198" s="8"/>
      <c r="E198" s="10"/>
      <c r="F198" s="8"/>
      <c r="G198" s="57"/>
    </row>
    <row r="199" spans="1:7">
      <c r="A199" s="35"/>
      <c r="B199" s="12">
        <f>A197+0.01</f>
        <v>7.01</v>
      </c>
      <c r="C199" s="11" t="s">
        <v>180</v>
      </c>
      <c r="D199" s="8"/>
      <c r="E199" s="10"/>
      <c r="F199" s="8"/>
      <c r="G199" s="57"/>
    </row>
    <row r="200" spans="1:7" ht="45">
      <c r="A200" s="35"/>
      <c r="B200" s="12"/>
      <c r="C200" s="16" t="s">
        <v>181</v>
      </c>
      <c r="D200" s="8" t="s">
        <v>53</v>
      </c>
      <c r="E200" s="10">
        <v>30</v>
      </c>
      <c r="F200" s="8"/>
      <c r="G200" s="57">
        <f t="shared" si="3"/>
        <v>0</v>
      </c>
    </row>
    <row r="201" spans="1:7" ht="45">
      <c r="A201" s="35"/>
      <c r="B201" s="12"/>
      <c r="C201" s="16" t="s">
        <v>182</v>
      </c>
      <c r="D201" s="8" t="s">
        <v>53</v>
      </c>
      <c r="E201" s="10" t="s">
        <v>60</v>
      </c>
      <c r="F201" s="8"/>
      <c r="G201" s="57">
        <f t="shared" si="3"/>
        <v>0</v>
      </c>
    </row>
    <row r="202" spans="1:7" ht="60">
      <c r="A202" s="35"/>
      <c r="B202" s="12"/>
      <c r="C202" s="16" t="s">
        <v>183</v>
      </c>
      <c r="D202" s="8"/>
      <c r="E202" s="10"/>
      <c r="F202" s="8"/>
      <c r="G202" s="57"/>
    </row>
    <row r="203" spans="1:7">
      <c r="A203" s="35"/>
      <c r="B203" s="12">
        <f>B199+0.01</f>
        <v>7.02</v>
      </c>
      <c r="C203" s="11" t="s">
        <v>184</v>
      </c>
      <c r="D203" s="8"/>
      <c r="E203" s="10"/>
      <c r="F203" s="8"/>
      <c r="G203" s="57">
        <f t="shared" si="3"/>
        <v>0</v>
      </c>
    </row>
    <row r="204" spans="1:7" ht="120">
      <c r="A204" s="35"/>
      <c r="B204" s="12"/>
      <c r="C204" s="16" t="s">
        <v>185</v>
      </c>
      <c r="D204" s="8" t="s">
        <v>53</v>
      </c>
      <c r="E204" s="10">
        <v>190</v>
      </c>
      <c r="F204" s="8"/>
      <c r="G204" s="57">
        <f t="shared" si="3"/>
        <v>0</v>
      </c>
    </row>
    <row r="205" spans="1:7">
      <c r="A205" s="35"/>
      <c r="B205" s="12">
        <f>B203+0.01</f>
        <v>7.0299999999999994</v>
      </c>
      <c r="C205" s="11" t="s">
        <v>186</v>
      </c>
      <c r="D205" s="8"/>
      <c r="E205" s="10"/>
      <c r="F205" s="8"/>
      <c r="G205" s="57">
        <f t="shared" si="3"/>
        <v>0</v>
      </c>
    </row>
    <row r="206" spans="1:7" ht="60">
      <c r="A206" s="35"/>
      <c r="B206" s="12"/>
      <c r="C206" s="16" t="s">
        <v>187</v>
      </c>
      <c r="D206" s="8" t="s">
        <v>53</v>
      </c>
      <c r="E206" s="10">
        <v>40</v>
      </c>
      <c r="F206" s="8"/>
      <c r="G206" s="57">
        <f t="shared" si="3"/>
        <v>0</v>
      </c>
    </row>
    <row r="207" spans="1:7">
      <c r="A207" s="35"/>
      <c r="B207" s="12">
        <f>B205+0.01</f>
        <v>7.0399999999999991</v>
      </c>
      <c r="C207" s="11" t="s">
        <v>188</v>
      </c>
      <c r="D207" s="8"/>
      <c r="E207" s="10"/>
      <c r="F207" s="8"/>
      <c r="G207" s="57">
        <f t="shared" si="3"/>
        <v>0</v>
      </c>
    </row>
    <row r="208" spans="1:7" ht="45">
      <c r="A208" s="35"/>
      <c r="B208" s="12"/>
      <c r="C208" s="16" t="s">
        <v>189</v>
      </c>
      <c r="D208" s="8" t="s">
        <v>190</v>
      </c>
      <c r="E208" s="10">
        <v>35</v>
      </c>
      <c r="F208" s="8"/>
      <c r="G208" s="57">
        <f t="shared" si="3"/>
        <v>0</v>
      </c>
    </row>
    <row r="209" spans="1:7">
      <c r="A209" s="35"/>
      <c r="B209" s="12">
        <f>B205+0.01</f>
        <v>7.0399999999999991</v>
      </c>
      <c r="C209" s="11" t="s">
        <v>191</v>
      </c>
      <c r="D209" s="8"/>
      <c r="E209" s="10"/>
      <c r="F209" s="8"/>
      <c r="G209" s="57">
        <f t="shared" si="3"/>
        <v>0</v>
      </c>
    </row>
    <row r="210" spans="1:7" ht="409.5">
      <c r="A210" s="35"/>
      <c r="B210" s="12"/>
      <c r="C210" s="16" t="s">
        <v>192</v>
      </c>
      <c r="D210" s="8" t="s">
        <v>53</v>
      </c>
      <c r="E210" s="10">
        <v>240</v>
      </c>
      <c r="F210" s="8"/>
      <c r="G210" s="57">
        <f t="shared" si="3"/>
        <v>0</v>
      </c>
    </row>
    <row r="211" spans="1:7">
      <c r="A211" s="35"/>
      <c r="B211" s="12">
        <f>B207+0.01</f>
        <v>7.0499999999999989</v>
      </c>
      <c r="C211" s="16" t="s">
        <v>193</v>
      </c>
      <c r="D211" s="8"/>
      <c r="E211" s="10"/>
      <c r="F211" s="8"/>
      <c r="G211" s="57"/>
    </row>
    <row r="212" spans="1:7" ht="45">
      <c r="A212" s="35"/>
      <c r="B212" s="12"/>
      <c r="C212" s="16" t="s">
        <v>194</v>
      </c>
      <c r="D212" s="8" t="s">
        <v>101</v>
      </c>
      <c r="E212" s="10">
        <v>65</v>
      </c>
      <c r="F212" s="8"/>
      <c r="G212" s="57">
        <f t="shared" si="3"/>
        <v>0</v>
      </c>
    </row>
    <row r="213" spans="1:7">
      <c r="A213" s="35"/>
      <c r="B213" s="12">
        <f>B211+0.01</f>
        <v>7.0599999999999987</v>
      </c>
      <c r="C213" s="11" t="s">
        <v>195</v>
      </c>
      <c r="D213" s="8"/>
      <c r="E213" s="10"/>
      <c r="F213" s="8"/>
      <c r="G213" s="57">
        <f t="shared" si="3"/>
        <v>0</v>
      </c>
    </row>
    <row r="214" spans="1:7" ht="60">
      <c r="A214" s="35"/>
      <c r="B214" s="12" t="s">
        <v>196</v>
      </c>
      <c r="C214" s="16" t="s">
        <v>197</v>
      </c>
      <c r="D214" s="8" t="s">
        <v>101</v>
      </c>
      <c r="E214" s="10">
        <v>30</v>
      </c>
      <c r="F214" s="8"/>
      <c r="G214" s="57">
        <f t="shared" si="3"/>
        <v>0</v>
      </c>
    </row>
    <row r="215" spans="1:7" ht="60">
      <c r="A215" s="35"/>
      <c r="B215" s="12" t="s">
        <v>198</v>
      </c>
      <c r="C215" s="16" t="s">
        <v>199</v>
      </c>
      <c r="D215" s="8" t="s">
        <v>101</v>
      </c>
      <c r="E215" s="87">
        <v>28</v>
      </c>
      <c r="F215" s="8"/>
      <c r="G215" s="57">
        <f t="shared" si="3"/>
        <v>0</v>
      </c>
    </row>
    <row r="216" spans="1:7" ht="114" customHeight="1">
      <c r="A216" s="35"/>
      <c r="B216" s="12"/>
      <c r="C216" s="16"/>
      <c r="D216" s="8"/>
      <c r="E216" s="10"/>
      <c r="F216" s="8"/>
      <c r="G216" s="57"/>
    </row>
    <row r="217" spans="1:7" ht="30">
      <c r="A217" s="35"/>
      <c r="B217" s="12">
        <f>B213+0.01</f>
        <v>7.0699999999999985</v>
      </c>
      <c r="C217" s="11" t="s">
        <v>200</v>
      </c>
      <c r="D217" s="8"/>
      <c r="E217" s="10"/>
      <c r="F217" s="8"/>
      <c r="G217" s="57">
        <f t="shared" si="3"/>
        <v>0</v>
      </c>
    </row>
    <row r="218" spans="1:7" ht="45">
      <c r="A218" s="35"/>
      <c r="B218" s="12"/>
      <c r="C218" s="16" t="s">
        <v>201</v>
      </c>
      <c r="D218" s="8" t="s">
        <v>101</v>
      </c>
      <c r="E218" s="10">
        <v>11</v>
      </c>
      <c r="F218" s="8"/>
      <c r="G218" s="57">
        <f t="shared" si="3"/>
        <v>0</v>
      </c>
    </row>
    <row r="219" spans="1:7">
      <c r="A219" s="35"/>
      <c r="B219" s="12">
        <f>B217+0.01</f>
        <v>7.0799999999999983</v>
      </c>
      <c r="C219" s="11" t="s">
        <v>202</v>
      </c>
      <c r="D219" s="8"/>
      <c r="E219" s="10"/>
      <c r="F219" s="8"/>
      <c r="G219" s="57">
        <f t="shared" si="3"/>
        <v>0</v>
      </c>
    </row>
    <row r="220" spans="1:7" ht="45">
      <c r="A220" s="35"/>
      <c r="B220" s="12"/>
      <c r="C220" s="16" t="s">
        <v>203</v>
      </c>
      <c r="D220" s="8" t="s">
        <v>101</v>
      </c>
      <c r="E220" s="10">
        <v>150</v>
      </c>
      <c r="F220" s="8"/>
      <c r="G220" s="57">
        <f t="shared" si="3"/>
        <v>0</v>
      </c>
    </row>
    <row r="221" spans="1:7">
      <c r="A221" s="35"/>
      <c r="B221" s="12">
        <f>B219+0.01</f>
        <v>7.0899999999999981</v>
      </c>
      <c r="C221" s="11" t="s">
        <v>204</v>
      </c>
      <c r="D221" s="8"/>
      <c r="E221" s="10"/>
      <c r="F221" s="8"/>
      <c r="G221" s="57">
        <f t="shared" si="3"/>
        <v>0</v>
      </c>
    </row>
    <row r="222" spans="1:7" ht="45">
      <c r="A222" s="35"/>
      <c r="B222" s="12"/>
      <c r="C222" s="16" t="s">
        <v>205</v>
      </c>
      <c r="D222" s="8" t="s">
        <v>101</v>
      </c>
      <c r="E222" s="10">
        <v>190</v>
      </c>
      <c r="F222" s="8"/>
      <c r="G222" s="57">
        <f t="shared" si="3"/>
        <v>0</v>
      </c>
    </row>
    <row r="223" spans="1:7">
      <c r="A223" s="35"/>
      <c r="B223" s="12">
        <f>B221+0.01</f>
        <v>7.0999999999999979</v>
      </c>
      <c r="C223" s="11" t="s">
        <v>206</v>
      </c>
      <c r="D223" s="8"/>
      <c r="E223" s="10"/>
      <c r="F223" s="8"/>
      <c r="G223" s="57">
        <f t="shared" si="3"/>
        <v>0</v>
      </c>
    </row>
    <row r="224" spans="1:7" ht="30">
      <c r="A224" s="35"/>
      <c r="B224" s="12"/>
      <c r="C224" s="16" t="s">
        <v>207</v>
      </c>
      <c r="D224" s="8" t="s">
        <v>53</v>
      </c>
      <c r="E224" s="10">
        <v>790</v>
      </c>
      <c r="F224" s="8"/>
      <c r="G224" s="57">
        <f t="shared" si="3"/>
        <v>0</v>
      </c>
    </row>
    <row r="225" spans="1:7" ht="30">
      <c r="A225" s="35"/>
      <c r="B225" s="12">
        <f>B223+0.01</f>
        <v>7.1099999999999977</v>
      </c>
      <c r="C225" s="11" t="s">
        <v>208</v>
      </c>
      <c r="D225" s="8"/>
      <c r="E225" s="10"/>
      <c r="F225" s="8"/>
      <c r="G225" s="57">
        <f t="shared" si="3"/>
        <v>0</v>
      </c>
    </row>
    <row r="226" spans="1:7" ht="60">
      <c r="A226" s="35"/>
      <c r="B226" s="12"/>
      <c r="C226" s="16" t="s">
        <v>440</v>
      </c>
      <c r="D226" s="8" t="s">
        <v>98</v>
      </c>
      <c r="E226" s="10">
        <v>12</v>
      </c>
      <c r="F226" s="8"/>
      <c r="G226" s="57">
        <f t="shared" si="3"/>
        <v>0</v>
      </c>
    </row>
    <row r="227" spans="1:7">
      <c r="A227" s="35"/>
      <c r="B227" s="12">
        <f>B225+0.01</f>
        <v>7.1199999999999974</v>
      </c>
      <c r="C227" s="11" t="s">
        <v>209</v>
      </c>
      <c r="D227" s="8"/>
      <c r="E227" s="10"/>
      <c r="F227" s="8"/>
      <c r="G227" s="57">
        <f t="shared" si="3"/>
        <v>0</v>
      </c>
    </row>
    <row r="228" spans="1:7" ht="60">
      <c r="A228" s="35"/>
      <c r="B228" s="12"/>
      <c r="C228" s="16" t="s">
        <v>210</v>
      </c>
      <c r="D228" s="8" t="s">
        <v>101</v>
      </c>
      <c r="E228" s="10">
        <v>18</v>
      </c>
      <c r="F228" s="8"/>
      <c r="G228" s="57">
        <f t="shared" si="3"/>
        <v>0</v>
      </c>
    </row>
    <row r="229" spans="1:7">
      <c r="A229" s="35"/>
      <c r="B229" s="12">
        <f>B227+0.01</f>
        <v>7.1299999999999972</v>
      </c>
      <c r="C229" s="11" t="s">
        <v>211</v>
      </c>
      <c r="D229" s="8"/>
      <c r="E229" s="10"/>
      <c r="F229" s="8"/>
      <c r="G229" s="57">
        <f t="shared" si="3"/>
        <v>0</v>
      </c>
    </row>
    <row r="230" spans="1:7" ht="30">
      <c r="A230" s="35"/>
      <c r="B230" s="12"/>
      <c r="C230" s="16" t="s">
        <v>212</v>
      </c>
      <c r="D230" s="8" t="s">
        <v>53</v>
      </c>
      <c r="E230" s="10">
        <v>6</v>
      </c>
      <c r="F230" s="8"/>
      <c r="G230" s="57">
        <f t="shared" si="3"/>
        <v>0</v>
      </c>
    </row>
    <row r="231" spans="1:7">
      <c r="A231" s="35"/>
      <c r="B231" s="12">
        <f>B229+0.01</f>
        <v>7.139999999999997</v>
      </c>
      <c r="C231" s="11" t="s">
        <v>213</v>
      </c>
      <c r="D231" s="8"/>
      <c r="E231" s="10"/>
      <c r="F231" s="8"/>
      <c r="G231" s="57">
        <f t="shared" si="3"/>
        <v>0</v>
      </c>
    </row>
    <row r="232" spans="1:7" ht="30">
      <c r="A232" s="35"/>
      <c r="B232" s="12"/>
      <c r="C232" s="16" t="s">
        <v>214</v>
      </c>
      <c r="D232" s="8" t="s">
        <v>98</v>
      </c>
      <c r="E232" s="10">
        <v>15</v>
      </c>
      <c r="F232" s="8"/>
      <c r="G232" s="57">
        <f t="shared" si="3"/>
        <v>0</v>
      </c>
    </row>
    <row r="233" spans="1:7">
      <c r="A233" s="35"/>
      <c r="B233" s="12"/>
      <c r="C233" s="23" t="s">
        <v>215</v>
      </c>
      <c r="D233" s="8" t="s">
        <v>98</v>
      </c>
      <c r="E233" s="10" t="s">
        <v>60</v>
      </c>
      <c r="F233" s="8"/>
      <c r="G233" s="57">
        <f t="shared" si="3"/>
        <v>0</v>
      </c>
    </row>
    <row r="234" spans="1:7">
      <c r="A234" s="35"/>
      <c r="B234" s="12">
        <f>B231+0.01</f>
        <v>7.1499999999999968</v>
      </c>
      <c r="C234" s="11" t="s">
        <v>216</v>
      </c>
      <c r="D234" s="8"/>
      <c r="E234" s="10"/>
      <c r="F234" s="8"/>
      <c r="G234" s="57">
        <f t="shared" si="3"/>
        <v>0</v>
      </c>
    </row>
    <row r="235" spans="1:7" ht="75">
      <c r="A235" s="35"/>
      <c r="B235" s="12"/>
      <c r="C235" s="16" t="s">
        <v>217</v>
      </c>
      <c r="D235" s="8" t="s">
        <v>98</v>
      </c>
      <c r="E235" s="10">
        <v>35</v>
      </c>
      <c r="F235" s="8"/>
      <c r="G235" s="57">
        <f t="shared" si="3"/>
        <v>0</v>
      </c>
    </row>
    <row r="236" spans="1:7" ht="60">
      <c r="A236" s="35"/>
      <c r="B236" s="12">
        <f>B234+0.01</f>
        <v>7.1599999999999966</v>
      </c>
      <c r="C236" s="11" t="s">
        <v>218</v>
      </c>
      <c r="D236" s="8"/>
      <c r="E236" s="10"/>
      <c r="F236" s="8"/>
      <c r="G236" s="57">
        <f t="shared" ref="G236:G285" si="4">IF(E236="QRO",F236*0, F236*E236)</f>
        <v>0</v>
      </c>
    </row>
    <row r="237" spans="1:7" ht="30">
      <c r="A237" s="35"/>
      <c r="B237" s="12"/>
      <c r="C237" s="16" t="s">
        <v>219</v>
      </c>
      <c r="D237" s="8" t="s">
        <v>98</v>
      </c>
      <c r="E237" s="10">
        <v>1</v>
      </c>
      <c r="F237" s="128"/>
      <c r="G237" s="57">
        <f t="shared" si="4"/>
        <v>0</v>
      </c>
    </row>
    <row r="238" spans="1:7" ht="30">
      <c r="A238" s="35"/>
      <c r="B238" s="12"/>
      <c r="C238" s="16" t="s">
        <v>220</v>
      </c>
      <c r="D238" s="8" t="s">
        <v>221</v>
      </c>
      <c r="E238" s="10" t="s">
        <v>60</v>
      </c>
      <c r="F238" s="128"/>
      <c r="G238" s="57">
        <f t="shared" si="4"/>
        <v>0</v>
      </c>
    </row>
    <row r="239" spans="1:7" ht="30">
      <c r="A239" s="35"/>
      <c r="B239" s="12"/>
      <c r="C239" s="16" t="s">
        <v>222</v>
      </c>
      <c r="D239" s="8" t="s">
        <v>221</v>
      </c>
      <c r="E239" s="10" t="s">
        <v>60</v>
      </c>
      <c r="F239" s="128"/>
      <c r="G239" s="57">
        <f t="shared" si="4"/>
        <v>0</v>
      </c>
    </row>
    <row r="240" spans="1:7">
      <c r="A240" s="35"/>
      <c r="B240" s="12"/>
      <c r="C240" s="16" t="s">
        <v>223</v>
      </c>
      <c r="D240" s="8" t="s">
        <v>221</v>
      </c>
      <c r="E240" s="10" t="s">
        <v>60</v>
      </c>
      <c r="F240" s="128"/>
      <c r="G240" s="57">
        <f t="shared" si="4"/>
        <v>0</v>
      </c>
    </row>
    <row r="241" spans="1:7" ht="75">
      <c r="A241" s="35"/>
      <c r="B241" s="12"/>
      <c r="C241" s="16" t="s">
        <v>460</v>
      </c>
      <c r="D241" s="8"/>
      <c r="E241" s="10"/>
      <c r="F241" s="128"/>
      <c r="G241" s="57"/>
    </row>
    <row r="242" spans="1:7" ht="148.5" customHeight="1">
      <c r="A242" s="35"/>
      <c r="B242" s="12"/>
      <c r="C242" s="16"/>
      <c r="D242" s="8"/>
      <c r="E242" s="10"/>
      <c r="F242" s="128"/>
      <c r="G242" s="57"/>
    </row>
    <row r="243" spans="1:7" ht="60">
      <c r="A243" s="35"/>
      <c r="B243" s="12"/>
      <c r="C243" s="16" t="s">
        <v>461</v>
      </c>
      <c r="D243" s="8"/>
      <c r="E243" s="10"/>
      <c r="F243" s="128"/>
      <c r="G243" s="57"/>
    </row>
    <row r="244" spans="1:7" ht="249.95" customHeight="1">
      <c r="A244" s="35"/>
      <c r="B244" s="12"/>
      <c r="C244" s="16"/>
      <c r="D244" s="8"/>
      <c r="E244" s="10"/>
      <c r="F244" s="128"/>
      <c r="G244" s="57"/>
    </row>
    <row r="245" spans="1:7" ht="105">
      <c r="A245" s="35"/>
      <c r="B245" s="12"/>
      <c r="C245" s="16" t="s">
        <v>462</v>
      </c>
      <c r="D245" s="8"/>
      <c r="E245" s="10"/>
      <c r="F245" s="128"/>
      <c r="G245" s="57"/>
    </row>
    <row r="246" spans="1:7" ht="249.95" customHeight="1">
      <c r="A246" s="35"/>
      <c r="B246" s="12"/>
      <c r="C246" s="16"/>
      <c r="D246" s="8"/>
      <c r="E246" s="10"/>
      <c r="F246" s="128"/>
      <c r="G246" s="57"/>
    </row>
    <row r="247" spans="1:7" ht="30">
      <c r="A247" s="35"/>
      <c r="B247" s="12"/>
      <c r="C247" s="16" t="s">
        <v>463</v>
      </c>
      <c r="D247" s="8"/>
      <c r="E247" s="10"/>
      <c r="F247" s="128"/>
      <c r="G247" s="57"/>
    </row>
    <row r="248" spans="1:7" ht="249.95" customHeight="1">
      <c r="A248" s="35"/>
      <c r="B248" s="12"/>
      <c r="C248" s="16"/>
      <c r="D248" s="8"/>
      <c r="E248" s="10"/>
      <c r="F248" s="128"/>
      <c r="G248" s="57"/>
    </row>
    <row r="249" spans="1:7" ht="105">
      <c r="A249" s="35"/>
      <c r="B249" s="12"/>
      <c r="C249" s="16" t="s">
        <v>464</v>
      </c>
      <c r="D249" s="8"/>
      <c r="E249" s="10"/>
      <c r="F249" s="128"/>
      <c r="G249" s="57"/>
    </row>
    <row r="250" spans="1:7" ht="165" customHeight="1">
      <c r="A250" s="35"/>
      <c r="B250" s="12"/>
      <c r="C250" s="16"/>
      <c r="D250" s="8"/>
      <c r="E250" s="10"/>
      <c r="F250" s="128"/>
      <c r="G250" s="57"/>
    </row>
    <row r="251" spans="1:7">
      <c r="A251" s="35"/>
      <c r="B251" s="12"/>
      <c r="C251" s="16" t="s">
        <v>224</v>
      </c>
      <c r="D251" s="8" t="s">
        <v>101</v>
      </c>
      <c r="E251" s="10">
        <v>15</v>
      </c>
      <c r="F251" s="128"/>
      <c r="G251" s="57">
        <f t="shared" si="4"/>
        <v>0</v>
      </c>
    </row>
    <row r="252" spans="1:7">
      <c r="A252" s="35"/>
      <c r="B252" s="12">
        <f>B236+0.01</f>
        <v>7.1699999999999964</v>
      </c>
      <c r="C252" s="11" t="s">
        <v>383</v>
      </c>
      <c r="D252" s="8"/>
      <c r="E252" s="10"/>
      <c r="F252" s="8"/>
      <c r="G252" s="57">
        <f t="shared" si="4"/>
        <v>0</v>
      </c>
    </row>
    <row r="253" spans="1:7" ht="60">
      <c r="A253" s="35"/>
      <c r="B253" s="12" t="s">
        <v>226</v>
      </c>
      <c r="C253" s="16" t="s">
        <v>227</v>
      </c>
      <c r="D253" s="8" t="s">
        <v>98</v>
      </c>
      <c r="E253" s="10">
        <v>1</v>
      </c>
      <c r="F253" s="8"/>
      <c r="G253" s="57">
        <f t="shared" si="4"/>
        <v>0</v>
      </c>
    </row>
    <row r="254" spans="1:7" ht="120" customHeight="1">
      <c r="A254" s="35"/>
      <c r="B254" s="12"/>
      <c r="C254" s="16"/>
      <c r="D254" s="8"/>
      <c r="E254" s="10"/>
      <c r="F254" s="8"/>
      <c r="G254" s="57">
        <f t="shared" si="4"/>
        <v>0</v>
      </c>
    </row>
    <row r="255" spans="1:7" ht="30">
      <c r="A255" s="35"/>
      <c r="B255" s="12"/>
      <c r="C255" s="16" t="s">
        <v>228</v>
      </c>
      <c r="D255" s="8" t="s">
        <v>98</v>
      </c>
      <c r="E255" s="10">
        <v>1</v>
      </c>
      <c r="F255" s="8"/>
      <c r="G255" s="57">
        <f t="shared" si="4"/>
        <v>0</v>
      </c>
    </row>
    <row r="256" spans="1:7" ht="60">
      <c r="A256" s="35"/>
      <c r="B256" s="12"/>
      <c r="C256" s="16" t="s">
        <v>441</v>
      </c>
      <c r="D256" s="8" t="s">
        <v>98</v>
      </c>
      <c r="E256" s="10">
        <v>4</v>
      </c>
      <c r="F256" s="8"/>
      <c r="G256" s="57">
        <f t="shared" si="4"/>
        <v>0</v>
      </c>
    </row>
    <row r="257" spans="1:10" ht="132" customHeight="1">
      <c r="A257" s="35"/>
      <c r="B257" s="12"/>
      <c r="C257" s="16"/>
      <c r="D257" s="8"/>
      <c r="E257" s="10"/>
      <c r="F257" s="8"/>
      <c r="G257" s="57">
        <f t="shared" si="4"/>
        <v>0</v>
      </c>
    </row>
    <row r="258" spans="1:10" ht="75">
      <c r="A258" s="35"/>
      <c r="B258" s="12">
        <f>B252+0.01</f>
        <v>7.1799999999999962</v>
      </c>
      <c r="C258" s="11" t="s">
        <v>230</v>
      </c>
      <c r="D258" s="8"/>
      <c r="E258" s="10"/>
      <c r="F258" s="8"/>
      <c r="G258" s="57">
        <f t="shared" si="4"/>
        <v>0</v>
      </c>
    </row>
    <row r="259" spans="1:10">
      <c r="A259" s="35"/>
      <c r="B259" s="12"/>
      <c r="C259" s="16" t="s">
        <v>231</v>
      </c>
      <c r="D259" s="8" t="s">
        <v>221</v>
      </c>
      <c r="E259" s="10">
        <v>1</v>
      </c>
      <c r="F259" s="8"/>
      <c r="G259" s="57">
        <f t="shared" si="4"/>
        <v>0</v>
      </c>
    </row>
    <row r="260" spans="1:10" ht="120" customHeight="1">
      <c r="A260" s="35"/>
      <c r="B260" s="12"/>
      <c r="C260" s="16"/>
      <c r="D260" s="8"/>
      <c r="E260" s="10"/>
      <c r="F260" s="8"/>
      <c r="G260" s="57"/>
    </row>
    <row r="261" spans="1:10" ht="30">
      <c r="A261" s="35"/>
      <c r="B261" s="12"/>
      <c r="C261" s="16" t="s">
        <v>232</v>
      </c>
      <c r="D261" s="8" t="s">
        <v>221</v>
      </c>
      <c r="E261" s="10">
        <v>1</v>
      </c>
      <c r="F261" s="8"/>
      <c r="G261" s="57">
        <f t="shared" si="4"/>
        <v>0</v>
      </c>
    </row>
    <row r="262" spans="1:10" ht="120" customHeight="1">
      <c r="A262" s="35"/>
      <c r="B262" s="12"/>
      <c r="C262" s="16"/>
      <c r="D262" s="8"/>
      <c r="E262" s="10"/>
      <c r="F262" s="8"/>
      <c r="G262" s="57"/>
    </row>
    <row r="263" spans="1:10" ht="30">
      <c r="A263" s="35"/>
      <c r="B263" s="12"/>
      <c r="C263" s="16" t="s">
        <v>233</v>
      </c>
      <c r="D263" s="8" t="s">
        <v>221</v>
      </c>
      <c r="E263" s="10">
        <v>25</v>
      </c>
      <c r="F263" s="8"/>
      <c r="G263" s="57">
        <f t="shared" si="4"/>
        <v>0</v>
      </c>
    </row>
    <row r="264" spans="1:10" ht="120" customHeight="1">
      <c r="A264" s="35"/>
      <c r="B264" s="12"/>
      <c r="C264" s="16"/>
      <c r="D264" s="8"/>
      <c r="E264" s="10"/>
      <c r="F264" s="8"/>
      <c r="G264" s="57"/>
    </row>
    <row r="265" spans="1:10" ht="270">
      <c r="A265" s="35"/>
      <c r="B265" s="12"/>
      <c r="C265" s="88" t="s">
        <v>234</v>
      </c>
      <c r="D265" s="8"/>
      <c r="E265" s="11"/>
      <c r="F265" s="8"/>
      <c r="G265" s="57">
        <f t="shared" si="4"/>
        <v>0</v>
      </c>
    </row>
    <row r="266" spans="1:10" ht="15.75" thickBot="1">
      <c r="A266" s="49">
        <v>7</v>
      </c>
      <c r="B266" s="263" t="s">
        <v>235</v>
      </c>
      <c r="C266" s="264"/>
      <c r="D266" s="36"/>
      <c r="E266" s="129"/>
      <c r="F266" s="36"/>
      <c r="G266" s="58">
        <f>SUM(G197:G265)</f>
        <v>0</v>
      </c>
    </row>
    <row r="267" spans="1:10" ht="19.5" thickBot="1">
      <c r="A267" s="267" t="s">
        <v>236</v>
      </c>
      <c r="B267" s="268"/>
      <c r="C267" s="268"/>
      <c r="D267" s="268"/>
      <c r="E267" s="268"/>
      <c r="F267" s="269"/>
      <c r="G267" s="64">
        <f>SUM(G266,G196,G159,G146,G136,G96,G63)</f>
        <v>0</v>
      </c>
    </row>
    <row r="268" spans="1:10" ht="19.5" thickBot="1">
      <c r="A268" s="258" t="s">
        <v>237</v>
      </c>
      <c r="B268" s="259"/>
      <c r="C268" s="260"/>
      <c r="D268" s="72"/>
      <c r="E268" s="73"/>
      <c r="F268" s="130"/>
      <c r="G268" s="74"/>
    </row>
    <row r="269" spans="1:10">
      <c r="A269" s="236"/>
      <c r="B269" s="25"/>
      <c r="C269" s="26" t="s">
        <v>9</v>
      </c>
      <c r="D269" s="237"/>
      <c r="E269" s="26"/>
      <c r="F269" s="27"/>
      <c r="G269" s="71"/>
    </row>
    <row r="270" spans="1:10" ht="30">
      <c r="A270" s="35"/>
      <c r="B270" s="5"/>
      <c r="C270" s="16" t="s">
        <v>238</v>
      </c>
      <c r="D270" s="238"/>
      <c r="E270" s="16"/>
      <c r="F270" s="7"/>
      <c r="G270" s="67"/>
    </row>
    <row r="271" spans="1:10">
      <c r="A271" s="168">
        <v>1</v>
      </c>
      <c r="B271" s="261" t="s">
        <v>239</v>
      </c>
      <c r="C271" s="262"/>
      <c r="D271" s="169"/>
      <c r="E271" s="239"/>
      <c r="F271" s="239"/>
      <c r="G271" s="69"/>
    </row>
    <row r="272" spans="1:10" ht="120">
      <c r="A272" s="240">
        <f>A271+0.01</f>
        <v>1.01</v>
      </c>
      <c r="B272" s="12" t="s">
        <v>240</v>
      </c>
      <c r="C272" s="165" t="s">
        <v>241</v>
      </c>
      <c r="D272" s="16"/>
      <c r="E272" s="8"/>
      <c r="F272" s="89"/>
      <c r="G272" s="67">
        <f t="shared" si="4"/>
        <v>0</v>
      </c>
      <c r="J272" s="241"/>
    </row>
    <row r="273" spans="1:7" ht="120" customHeight="1">
      <c r="A273" s="240"/>
      <c r="B273" s="12"/>
      <c r="C273" s="16"/>
      <c r="D273" s="16"/>
      <c r="E273" s="8"/>
      <c r="F273" s="89"/>
      <c r="G273" s="67">
        <f t="shared" si="4"/>
        <v>0</v>
      </c>
    </row>
    <row r="274" spans="1:7">
      <c r="A274" s="240"/>
      <c r="B274" s="12" t="s">
        <v>242</v>
      </c>
      <c r="C274" s="16" t="s">
        <v>243</v>
      </c>
      <c r="D274" s="8" t="s">
        <v>221</v>
      </c>
      <c r="E274" s="89">
        <v>2</v>
      </c>
      <c r="F274" s="5"/>
      <c r="G274" s="67">
        <f t="shared" si="4"/>
        <v>0</v>
      </c>
    </row>
    <row r="275" spans="1:7">
      <c r="A275" s="240"/>
      <c r="B275" s="12" t="s">
        <v>244</v>
      </c>
      <c r="C275" s="16" t="s">
        <v>245</v>
      </c>
      <c r="D275" s="8" t="s">
        <v>221</v>
      </c>
      <c r="E275" s="89">
        <v>47</v>
      </c>
      <c r="F275" s="5"/>
      <c r="G275" s="67">
        <f t="shared" si="4"/>
        <v>0</v>
      </c>
    </row>
    <row r="276" spans="1:7">
      <c r="A276" s="240"/>
      <c r="B276" s="12" t="s">
        <v>246</v>
      </c>
      <c r="C276" s="16" t="s">
        <v>247</v>
      </c>
      <c r="D276" s="8" t="s">
        <v>221</v>
      </c>
      <c r="E276" s="89">
        <v>33</v>
      </c>
      <c r="F276" s="5"/>
      <c r="G276" s="67">
        <f t="shared" si="4"/>
        <v>0</v>
      </c>
    </row>
    <row r="277" spans="1:7">
      <c r="A277" s="240"/>
      <c r="B277" s="12" t="s">
        <v>248</v>
      </c>
      <c r="C277" s="16" t="s">
        <v>249</v>
      </c>
      <c r="D277" s="8" t="s">
        <v>221</v>
      </c>
      <c r="E277" s="89">
        <v>1</v>
      </c>
      <c r="F277" s="5"/>
      <c r="G277" s="67">
        <f t="shared" si="4"/>
        <v>0</v>
      </c>
    </row>
    <row r="278" spans="1:7" ht="135">
      <c r="A278" s="240">
        <f>A272+0.01</f>
        <v>1.02</v>
      </c>
      <c r="B278" s="12" t="s">
        <v>250</v>
      </c>
      <c r="C278" s="16" t="s">
        <v>251</v>
      </c>
      <c r="D278" s="16"/>
      <c r="E278" s="8"/>
      <c r="F278" s="89"/>
      <c r="G278" s="67">
        <f t="shared" si="4"/>
        <v>0</v>
      </c>
    </row>
    <row r="279" spans="1:7" ht="120" customHeight="1">
      <c r="A279" s="240"/>
      <c r="B279" s="12"/>
      <c r="C279" s="16"/>
      <c r="D279" s="8" t="s">
        <v>221</v>
      </c>
      <c r="E279" s="89">
        <v>14</v>
      </c>
      <c r="F279" s="5"/>
      <c r="G279" s="67">
        <f t="shared" si="4"/>
        <v>0</v>
      </c>
    </row>
    <row r="280" spans="1:7" ht="120">
      <c r="A280" s="240">
        <f>A278+0.01</f>
        <v>1.03</v>
      </c>
      <c r="B280" s="12" t="s">
        <v>252</v>
      </c>
      <c r="C280" s="16" t="s">
        <v>253</v>
      </c>
      <c r="D280" s="8"/>
      <c r="E280" s="89"/>
      <c r="F280" s="5"/>
      <c r="G280" s="67">
        <f t="shared" si="4"/>
        <v>0</v>
      </c>
    </row>
    <row r="281" spans="1:7" ht="120" customHeight="1">
      <c r="A281" s="240"/>
      <c r="B281" s="12"/>
      <c r="C281" s="16"/>
      <c r="D281" s="8" t="s">
        <v>221</v>
      </c>
      <c r="E281" s="89">
        <v>80</v>
      </c>
      <c r="F281" s="5"/>
      <c r="G281" s="67">
        <f t="shared" si="4"/>
        <v>0</v>
      </c>
    </row>
    <row r="282" spans="1:7" ht="75">
      <c r="A282" s="240">
        <f>A280+0.01</f>
        <v>1.04</v>
      </c>
      <c r="B282" s="12" t="s">
        <v>254</v>
      </c>
      <c r="C282" s="11" t="s">
        <v>444</v>
      </c>
      <c r="D282" s="11"/>
      <c r="E282" s="8"/>
      <c r="F282" s="89"/>
      <c r="G282" s="67">
        <f t="shared" si="4"/>
        <v>0</v>
      </c>
    </row>
    <row r="283" spans="1:7" ht="137.1" customHeight="1">
      <c r="A283" s="240"/>
      <c r="B283" s="12"/>
      <c r="C283" s="16"/>
      <c r="D283" s="8" t="s">
        <v>221</v>
      </c>
      <c r="E283" s="89">
        <v>65</v>
      </c>
      <c r="F283" s="5"/>
      <c r="G283" s="67">
        <f t="shared" si="4"/>
        <v>0</v>
      </c>
    </row>
    <row r="284" spans="1:7" ht="210">
      <c r="A284" s="240">
        <f>A282+0.01</f>
        <v>1.05</v>
      </c>
      <c r="B284" s="12" t="s">
        <v>255</v>
      </c>
      <c r="C284" s="16" t="s">
        <v>256</v>
      </c>
      <c r="D284" s="16"/>
      <c r="E284" s="8"/>
      <c r="F284" s="89"/>
      <c r="G284" s="67">
        <f t="shared" si="4"/>
        <v>0</v>
      </c>
    </row>
    <row r="285" spans="1:7" ht="120" customHeight="1">
      <c r="A285" s="240"/>
      <c r="B285" s="12"/>
      <c r="C285" s="16"/>
      <c r="D285" s="16" t="s">
        <v>221</v>
      </c>
      <c r="E285" s="7">
        <v>45</v>
      </c>
      <c r="F285" s="89"/>
      <c r="G285" s="67">
        <f t="shared" si="4"/>
        <v>0</v>
      </c>
    </row>
    <row r="286" spans="1:7" ht="45">
      <c r="A286" s="240">
        <f>A284+0.01</f>
        <v>1.06</v>
      </c>
      <c r="B286" s="12" t="s">
        <v>257</v>
      </c>
      <c r="C286" s="165" t="s">
        <v>445</v>
      </c>
      <c r="D286" s="16"/>
      <c r="E286" s="8"/>
      <c r="F286" s="89"/>
      <c r="G286" s="67"/>
    </row>
    <row r="287" spans="1:7" ht="120" customHeight="1">
      <c r="A287" s="240"/>
      <c r="B287" s="12"/>
      <c r="C287" s="16"/>
      <c r="D287" s="8" t="s">
        <v>221</v>
      </c>
      <c r="E287" s="89">
        <v>66</v>
      </c>
      <c r="F287" s="5"/>
      <c r="G287" s="67">
        <f t="shared" ref="G287:G334" si="5">IF(E287="QRO",F287*0, F287*E287)</f>
        <v>0</v>
      </c>
    </row>
    <row r="288" spans="1:7" ht="15.75" thickBot="1">
      <c r="A288" s="49">
        <v>1</v>
      </c>
      <c r="B288" s="263" t="s">
        <v>263</v>
      </c>
      <c r="C288" s="264"/>
      <c r="D288" s="129"/>
      <c r="E288" s="195"/>
      <c r="F288" s="93"/>
      <c r="G288" s="58">
        <f>SUM(G272:G287)</f>
        <v>0</v>
      </c>
    </row>
    <row r="289" spans="1:7">
      <c r="A289" s="43">
        <v>2</v>
      </c>
      <c r="B289" s="254" t="s">
        <v>416</v>
      </c>
      <c r="C289" s="255"/>
      <c r="D289" s="197"/>
      <c r="E289" s="197"/>
      <c r="F289" s="197"/>
      <c r="G289" s="59"/>
    </row>
    <row r="290" spans="1:7">
      <c r="A290" s="242">
        <f>A289+0.01</f>
        <v>2.0099999999999998</v>
      </c>
      <c r="B290" s="12" t="s">
        <v>417</v>
      </c>
      <c r="C290" s="6" t="s">
        <v>434</v>
      </c>
      <c r="D290" s="6"/>
      <c r="E290" s="8"/>
      <c r="F290" s="89"/>
      <c r="G290" s="63">
        <f t="shared" si="5"/>
        <v>0</v>
      </c>
    </row>
    <row r="291" spans="1:7" ht="180">
      <c r="A291" s="242"/>
      <c r="B291" s="12"/>
      <c r="C291" s="16" t="s">
        <v>281</v>
      </c>
      <c r="D291" s="16"/>
      <c r="E291" s="238"/>
      <c r="F291" s="238"/>
      <c r="G291" s="63">
        <f t="shared" si="5"/>
        <v>0</v>
      </c>
    </row>
    <row r="292" spans="1:7" ht="120" customHeight="1">
      <c r="A292" s="242"/>
      <c r="B292" s="12"/>
      <c r="C292" s="16"/>
      <c r="D292" s="8" t="s">
        <v>98</v>
      </c>
      <c r="E292" s="89">
        <v>37</v>
      </c>
      <c r="F292" s="5"/>
      <c r="G292" s="63">
        <f t="shared" si="5"/>
        <v>0</v>
      </c>
    </row>
    <row r="293" spans="1:7">
      <c r="A293" s="242">
        <f>A290+0.01</f>
        <v>2.0199999999999996</v>
      </c>
      <c r="B293" s="12" t="s">
        <v>285</v>
      </c>
      <c r="C293" s="6" t="s">
        <v>436</v>
      </c>
      <c r="D293" s="6"/>
      <c r="E293" s="8"/>
      <c r="F293" s="89"/>
      <c r="G293" s="63">
        <f t="shared" si="5"/>
        <v>0</v>
      </c>
    </row>
    <row r="294" spans="1:7" ht="390">
      <c r="A294" s="242"/>
      <c r="B294" s="12"/>
      <c r="C294" s="9" t="s">
        <v>286</v>
      </c>
      <c r="D294" s="16"/>
      <c r="E294" s="238"/>
      <c r="F294" s="238"/>
      <c r="G294" s="63">
        <f t="shared" si="5"/>
        <v>0</v>
      </c>
    </row>
    <row r="295" spans="1:7" ht="120" customHeight="1">
      <c r="A295" s="242"/>
      <c r="B295" s="12"/>
      <c r="C295" s="16"/>
      <c r="D295" s="8" t="s">
        <v>98</v>
      </c>
      <c r="E295" s="89">
        <v>18</v>
      </c>
      <c r="F295" s="5"/>
      <c r="G295" s="63">
        <f t="shared" si="5"/>
        <v>0</v>
      </c>
    </row>
    <row r="296" spans="1:7" ht="120" customHeight="1">
      <c r="A296" s="242"/>
      <c r="B296" s="12"/>
      <c r="C296" s="16"/>
      <c r="D296" s="8" t="s">
        <v>98</v>
      </c>
      <c r="E296" s="89">
        <v>22</v>
      </c>
      <c r="F296" s="5"/>
      <c r="G296" s="63">
        <f t="shared" si="5"/>
        <v>0</v>
      </c>
    </row>
    <row r="297" spans="1:7">
      <c r="A297" s="242">
        <f>A293+0.01</f>
        <v>2.0299999999999994</v>
      </c>
      <c r="B297" s="12" t="s">
        <v>293</v>
      </c>
      <c r="C297" s="6" t="s">
        <v>294</v>
      </c>
      <c r="D297" s="6"/>
      <c r="E297" s="8"/>
      <c r="F297" s="89"/>
      <c r="G297" s="63">
        <f t="shared" si="5"/>
        <v>0</v>
      </c>
    </row>
    <row r="298" spans="1:7" ht="300">
      <c r="A298" s="242"/>
      <c r="B298" s="12"/>
      <c r="C298" s="16" t="s">
        <v>295</v>
      </c>
      <c r="D298" s="16"/>
      <c r="E298" s="238"/>
      <c r="F298" s="238"/>
      <c r="G298" s="63">
        <f t="shared" si="5"/>
        <v>0</v>
      </c>
    </row>
    <row r="299" spans="1:7" ht="120" customHeight="1">
      <c r="A299" s="242"/>
      <c r="B299" s="12"/>
      <c r="C299" s="16"/>
      <c r="D299" s="8" t="s">
        <v>98</v>
      </c>
      <c r="E299" s="89">
        <v>1</v>
      </c>
      <c r="F299" s="5"/>
      <c r="G299" s="63">
        <f t="shared" si="5"/>
        <v>0</v>
      </c>
    </row>
    <row r="300" spans="1:7">
      <c r="A300" s="242">
        <f>A297+0.01</f>
        <v>2.0399999999999991</v>
      </c>
      <c r="B300" s="12" t="s">
        <v>226</v>
      </c>
      <c r="C300" s="6" t="s">
        <v>294</v>
      </c>
      <c r="D300" s="6"/>
      <c r="E300" s="8"/>
      <c r="F300" s="89"/>
      <c r="G300" s="63">
        <f t="shared" si="5"/>
        <v>0</v>
      </c>
    </row>
    <row r="301" spans="1:7" ht="45">
      <c r="A301" s="242"/>
      <c r="B301" s="12"/>
      <c r="C301" s="165" t="s">
        <v>437</v>
      </c>
      <c r="D301" s="7" t="s">
        <v>98</v>
      </c>
      <c r="E301" s="89">
        <v>1</v>
      </c>
      <c r="F301" s="5"/>
      <c r="G301" s="63">
        <f t="shared" si="5"/>
        <v>0</v>
      </c>
    </row>
    <row r="302" spans="1:7">
      <c r="A302" s="242">
        <f>A300+0.01</f>
        <v>2.0499999999999989</v>
      </c>
      <c r="B302" s="12" t="s">
        <v>319</v>
      </c>
      <c r="C302" s="6" t="s">
        <v>320</v>
      </c>
      <c r="D302" s="6"/>
      <c r="E302" s="8"/>
      <c r="F302" s="89"/>
      <c r="G302" s="63">
        <f t="shared" si="5"/>
        <v>0</v>
      </c>
    </row>
    <row r="303" spans="1:7" ht="210">
      <c r="A303" s="242"/>
      <c r="B303" s="12"/>
      <c r="C303" s="165" t="s">
        <v>321</v>
      </c>
      <c r="D303" s="16"/>
      <c r="E303" s="238"/>
      <c r="F303" s="238"/>
      <c r="G303" s="63">
        <f t="shared" si="5"/>
        <v>0</v>
      </c>
    </row>
    <row r="304" spans="1:7" ht="120" customHeight="1">
      <c r="A304" s="242"/>
      <c r="B304" s="12"/>
      <c r="C304" s="16"/>
      <c r="D304" s="8" t="s">
        <v>98</v>
      </c>
      <c r="E304" s="89">
        <v>25</v>
      </c>
      <c r="F304" s="89"/>
      <c r="G304" s="63">
        <f t="shared" si="5"/>
        <v>0</v>
      </c>
    </row>
    <row r="305" spans="1:7">
      <c r="A305" s="242">
        <f>A302+0.01</f>
        <v>2.0599999999999987</v>
      </c>
      <c r="B305" s="12" t="s">
        <v>322</v>
      </c>
      <c r="C305" s="6" t="s">
        <v>323</v>
      </c>
      <c r="D305" s="6"/>
      <c r="E305" s="8"/>
      <c r="F305" s="89"/>
      <c r="G305" s="63">
        <f t="shared" si="5"/>
        <v>0</v>
      </c>
    </row>
    <row r="306" spans="1:7" ht="195">
      <c r="A306" s="242"/>
      <c r="B306" s="12"/>
      <c r="C306" s="16" t="s">
        <v>324</v>
      </c>
      <c r="D306" s="16"/>
      <c r="E306" s="238"/>
      <c r="F306" s="238"/>
      <c r="G306" s="63">
        <f t="shared" si="5"/>
        <v>0</v>
      </c>
    </row>
    <row r="307" spans="1:7" ht="120" customHeight="1">
      <c r="A307" s="242"/>
      <c r="B307" s="12"/>
      <c r="C307" s="16"/>
      <c r="D307" s="8" t="s">
        <v>98</v>
      </c>
      <c r="E307" s="89">
        <v>88</v>
      </c>
      <c r="F307" s="89"/>
      <c r="G307" s="63">
        <f t="shared" si="5"/>
        <v>0</v>
      </c>
    </row>
    <row r="308" spans="1:7">
      <c r="A308" s="242">
        <f>A305+0.01</f>
        <v>2.0699999999999985</v>
      </c>
      <c r="B308" s="12" t="s">
        <v>325</v>
      </c>
      <c r="C308" s="6" t="s">
        <v>326</v>
      </c>
      <c r="D308" s="6"/>
      <c r="E308" s="8"/>
      <c r="F308" s="89"/>
      <c r="G308" s="63">
        <f t="shared" si="5"/>
        <v>0</v>
      </c>
    </row>
    <row r="309" spans="1:7" ht="180">
      <c r="A309" s="242"/>
      <c r="B309" s="12"/>
      <c r="C309" s="16" t="s">
        <v>327</v>
      </c>
      <c r="D309" s="16"/>
      <c r="E309" s="238"/>
      <c r="F309" s="238"/>
      <c r="G309" s="63">
        <f t="shared" si="5"/>
        <v>0</v>
      </c>
    </row>
    <row r="310" spans="1:7" ht="120" customHeight="1">
      <c r="A310" s="242"/>
      <c r="B310" s="12"/>
      <c r="C310" s="16"/>
      <c r="D310" s="8" t="s">
        <v>98</v>
      </c>
      <c r="E310" s="89">
        <v>13</v>
      </c>
      <c r="F310" s="89"/>
      <c r="G310" s="63">
        <f t="shared" si="5"/>
        <v>0</v>
      </c>
    </row>
    <row r="311" spans="1:7">
      <c r="A311" s="242">
        <f>A308+0.01</f>
        <v>2.0799999999999983</v>
      </c>
      <c r="B311" s="12" t="s">
        <v>301</v>
      </c>
      <c r="C311" s="243" t="s">
        <v>419</v>
      </c>
      <c r="D311" s="16"/>
      <c r="E311" s="8"/>
      <c r="F311" s="89"/>
      <c r="G311" s="63">
        <f t="shared" si="5"/>
        <v>0</v>
      </c>
    </row>
    <row r="312" spans="1:7" ht="105">
      <c r="A312" s="242"/>
      <c r="B312" s="12"/>
      <c r="C312" s="244" t="s">
        <v>303</v>
      </c>
      <c r="D312" s="16"/>
      <c r="E312" s="238"/>
      <c r="F312" s="238"/>
      <c r="G312" s="63">
        <f t="shared" si="5"/>
        <v>0</v>
      </c>
    </row>
    <row r="313" spans="1:7" ht="120" customHeight="1">
      <c r="A313" s="242"/>
      <c r="B313" s="12"/>
      <c r="C313" s="244"/>
      <c r="D313" s="8" t="s">
        <v>98</v>
      </c>
      <c r="E313" s="89" t="s">
        <v>60</v>
      </c>
      <c r="F313" s="5"/>
      <c r="G313" s="63">
        <f t="shared" si="5"/>
        <v>0</v>
      </c>
    </row>
    <row r="314" spans="1:7">
      <c r="A314" s="242">
        <f>A311+0.01</f>
        <v>2.0899999999999981</v>
      </c>
      <c r="B314" s="12" t="s">
        <v>420</v>
      </c>
      <c r="C314" s="245" t="s">
        <v>421</v>
      </c>
      <c r="D314" s="16"/>
      <c r="E314" s="8"/>
      <c r="F314" s="89"/>
      <c r="G314" s="63">
        <f t="shared" si="5"/>
        <v>0</v>
      </c>
    </row>
    <row r="315" spans="1:7" ht="90">
      <c r="A315" s="242"/>
      <c r="B315" s="12"/>
      <c r="C315" s="244" t="s">
        <v>422</v>
      </c>
      <c r="D315" s="16"/>
      <c r="E315" s="238"/>
      <c r="F315" s="238"/>
      <c r="G315" s="63">
        <f t="shared" si="5"/>
        <v>0</v>
      </c>
    </row>
    <row r="316" spans="1:7" ht="120" customHeight="1">
      <c r="A316" s="242"/>
      <c r="B316" s="12"/>
      <c r="C316" s="244"/>
      <c r="D316" s="8" t="s">
        <v>98</v>
      </c>
      <c r="E316" s="89" t="s">
        <v>60</v>
      </c>
      <c r="F316" s="5"/>
      <c r="G316" s="63">
        <f t="shared" si="5"/>
        <v>0</v>
      </c>
    </row>
    <row r="317" spans="1:7">
      <c r="A317" s="242">
        <f>A314+0.01</f>
        <v>2.0999999999999979</v>
      </c>
      <c r="B317" s="12" t="s">
        <v>328</v>
      </c>
      <c r="C317" s="246" t="s">
        <v>329</v>
      </c>
      <c r="D317" s="16"/>
      <c r="E317" s="8"/>
      <c r="F317" s="89"/>
      <c r="G317" s="63">
        <f t="shared" si="5"/>
        <v>0</v>
      </c>
    </row>
    <row r="318" spans="1:7" ht="105">
      <c r="A318" s="242"/>
      <c r="B318" s="12"/>
      <c r="C318" s="244" t="s">
        <v>330</v>
      </c>
      <c r="D318" s="16"/>
      <c r="E318" s="238"/>
      <c r="F318" s="238"/>
      <c r="G318" s="63">
        <f t="shared" si="5"/>
        <v>0</v>
      </c>
    </row>
    <row r="319" spans="1:7" ht="120" customHeight="1">
      <c r="A319" s="242"/>
      <c r="B319" s="12"/>
      <c r="C319" s="244"/>
      <c r="D319" s="8" t="s">
        <v>98</v>
      </c>
      <c r="E319" s="89">
        <v>18</v>
      </c>
      <c r="F319" s="5"/>
      <c r="G319" s="63">
        <f t="shared" si="5"/>
        <v>0</v>
      </c>
    </row>
    <row r="320" spans="1:7">
      <c r="A320" s="242">
        <f>A317+0.01</f>
        <v>2.1099999999999977</v>
      </c>
      <c r="B320" s="12" t="s">
        <v>331</v>
      </c>
      <c r="C320" s="246" t="s">
        <v>332</v>
      </c>
      <c r="D320" s="16"/>
      <c r="E320" s="8"/>
      <c r="F320" s="89"/>
      <c r="G320" s="63">
        <f t="shared" si="5"/>
        <v>0</v>
      </c>
    </row>
    <row r="321" spans="1:7" ht="120">
      <c r="A321" s="242"/>
      <c r="B321" s="12"/>
      <c r="C321" s="244" t="s">
        <v>423</v>
      </c>
      <c r="D321" s="16"/>
      <c r="E321" s="238"/>
      <c r="F321" s="238"/>
      <c r="G321" s="63">
        <f t="shared" si="5"/>
        <v>0</v>
      </c>
    </row>
    <row r="322" spans="1:7" ht="120" customHeight="1">
      <c r="A322" s="242"/>
      <c r="B322" s="12"/>
      <c r="C322" s="244"/>
      <c r="D322" s="8" t="s">
        <v>98</v>
      </c>
      <c r="E322" s="89" t="s">
        <v>60</v>
      </c>
      <c r="F322" s="5"/>
      <c r="G322" s="63">
        <f t="shared" si="5"/>
        <v>0</v>
      </c>
    </row>
    <row r="323" spans="1:7">
      <c r="A323" s="242">
        <v>3.14</v>
      </c>
      <c r="B323" s="12" t="s">
        <v>424</v>
      </c>
      <c r="C323" s="246" t="s">
        <v>425</v>
      </c>
      <c r="D323" s="16"/>
      <c r="E323" s="8"/>
      <c r="F323" s="89"/>
      <c r="G323" s="63">
        <f t="shared" si="5"/>
        <v>0</v>
      </c>
    </row>
    <row r="324" spans="1:7" ht="90">
      <c r="A324" s="242"/>
      <c r="B324" s="12"/>
      <c r="C324" s="244" t="s">
        <v>426</v>
      </c>
      <c r="D324" s="16"/>
      <c r="E324" s="238"/>
      <c r="F324" s="238"/>
      <c r="G324" s="63">
        <f t="shared" si="5"/>
        <v>0</v>
      </c>
    </row>
    <row r="325" spans="1:7" ht="120" customHeight="1">
      <c r="A325" s="242"/>
      <c r="B325" s="12"/>
      <c r="C325" s="244"/>
      <c r="D325" s="8" t="s">
        <v>98</v>
      </c>
      <c r="E325" s="89">
        <v>22</v>
      </c>
      <c r="F325" s="5"/>
      <c r="G325" s="63">
        <f t="shared" si="5"/>
        <v>0</v>
      </c>
    </row>
    <row r="326" spans="1:7">
      <c r="A326" s="242">
        <v>3.15</v>
      </c>
      <c r="B326" s="12" t="s">
        <v>427</v>
      </c>
      <c r="C326" s="246" t="s">
        <v>428</v>
      </c>
      <c r="D326" s="16"/>
      <c r="E326" s="8"/>
      <c r="F326" s="89"/>
      <c r="G326" s="63">
        <f t="shared" si="5"/>
        <v>0</v>
      </c>
    </row>
    <row r="327" spans="1:7" ht="120">
      <c r="A327" s="242"/>
      <c r="B327" s="12"/>
      <c r="C327" s="244" t="s">
        <v>429</v>
      </c>
      <c r="D327" s="16"/>
      <c r="E327" s="238"/>
      <c r="F327" s="238"/>
      <c r="G327" s="63">
        <f t="shared" si="5"/>
        <v>0</v>
      </c>
    </row>
    <row r="328" spans="1:7" ht="120" customHeight="1">
      <c r="A328" s="242"/>
      <c r="B328" s="12"/>
      <c r="C328" s="244"/>
      <c r="D328" s="8" t="s">
        <v>98</v>
      </c>
      <c r="E328" s="89">
        <v>22</v>
      </c>
      <c r="F328" s="89"/>
      <c r="G328" s="63">
        <f t="shared" si="5"/>
        <v>0</v>
      </c>
    </row>
    <row r="329" spans="1:7">
      <c r="A329" s="242">
        <v>3.16</v>
      </c>
      <c r="B329" s="12" t="s">
        <v>430</v>
      </c>
      <c r="C329" s="246" t="s">
        <v>431</v>
      </c>
      <c r="D329" s="16"/>
      <c r="E329" s="8"/>
      <c r="F329" s="89"/>
      <c r="G329" s="63"/>
    </row>
    <row r="330" spans="1:7" ht="105">
      <c r="A330" s="242"/>
      <c r="B330" s="12"/>
      <c r="C330" s="244" t="s">
        <v>432</v>
      </c>
      <c r="D330" s="8" t="s">
        <v>98</v>
      </c>
      <c r="E330" s="89">
        <v>22</v>
      </c>
      <c r="F330" s="8"/>
      <c r="G330" s="63">
        <f t="shared" si="5"/>
        <v>0</v>
      </c>
    </row>
    <row r="331" spans="1:7" ht="120" customHeight="1">
      <c r="A331" s="242"/>
      <c r="B331" s="12"/>
      <c r="C331" s="244"/>
      <c r="D331" s="16"/>
      <c r="E331" s="8"/>
      <c r="F331" s="89"/>
      <c r="G331" s="63">
        <f t="shared" si="5"/>
        <v>0</v>
      </c>
    </row>
    <row r="332" spans="1:7">
      <c r="A332" s="242">
        <f>A329+0.01</f>
        <v>3.17</v>
      </c>
      <c r="B332" s="12" t="s">
        <v>226</v>
      </c>
      <c r="C332" s="246" t="s">
        <v>335</v>
      </c>
      <c r="D332" s="16"/>
      <c r="E332" s="8"/>
      <c r="F332" s="89"/>
      <c r="G332" s="63">
        <f t="shared" si="5"/>
        <v>0</v>
      </c>
    </row>
    <row r="333" spans="1:7" ht="30">
      <c r="A333" s="242"/>
      <c r="B333" s="12"/>
      <c r="C333" s="244" t="s">
        <v>433</v>
      </c>
      <c r="D333" s="16"/>
      <c r="E333" s="7"/>
      <c r="F333" s="8"/>
      <c r="G333" s="63">
        <f t="shared" si="5"/>
        <v>0</v>
      </c>
    </row>
    <row r="334" spans="1:7" ht="120" customHeight="1">
      <c r="A334" s="4"/>
      <c r="B334" s="5"/>
      <c r="C334" s="5"/>
      <c r="D334" s="8" t="s">
        <v>98</v>
      </c>
      <c r="E334" s="89">
        <v>28</v>
      </c>
      <c r="F334" s="5"/>
      <c r="G334" s="63">
        <f t="shared" si="5"/>
        <v>0</v>
      </c>
    </row>
    <row r="335" spans="1:7" ht="15.75" thickBot="1">
      <c r="A335" s="223">
        <v>3</v>
      </c>
      <c r="B335" s="261" t="s">
        <v>337</v>
      </c>
      <c r="C335" s="262"/>
      <c r="D335" s="224"/>
      <c r="E335" s="224"/>
      <c r="F335" s="224"/>
      <c r="G335" s="226">
        <f>SUM(G290:G334)</f>
        <v>0</v>
      </c>
    </row>
    <row r="336" spans="1:7" ht="19.5" thickBot="1">
      <c r="A336" s="267" t="s">
        <v>338</v>
      </c>
      <c r="B336" s="268"/>
      <c r="C336" s="268"/>
      <c r="D336" s="268"/>
      <c r="E336" s="268"/>
      <c r="F336" s="269"/>
      <c r="G336" s="64">
        <f>SUM(G335,G288)</f>
        <v>0</v>
      </c>
    </row>
    <row r="337" spans="1:9" ht="21.75" thickBot="1">
      <c r="A337" s="256" t="s">
        <v>339</v>
      </c>
      <c r="B337" s="257"/>
      <c r="C337" s="257"/>
      <c r="D337" s="257"/>
      <c r="E337" s="257"/>
      <c r="F337" s="247"/>
      <c r="G337" s="228">
        <f>SUM(G336,G267)</f>
        <v>0</v>
      </c>
      <c r="I337" s="248"/>
    </row>
    <row r="338" spans="1:9" ht="15.75" thickTop="1"/>
  </sheetData>
  <mergeCells count="25">
    <mergeCell ref="A337:E337"/>
    <mergeCell ref="A268:C268"/>
    <mergeCell ref="B271:C271"/>
    <mergeCell ref="B288:C288"/>
    <mergeCell ref="B289:C289"/>
    <mergeCell ref="B335:C335"/>
    <mergeCell ref="A336:F336"/>
    <mergeCell ref="A267:F267"/>
    <mergeCell ref="B96:C96"/>
    <mergeCell ref="B97:C97"/>
    <mergeCell ref="B136:D136"/>
    <mergeCell ref="B137:C137"/>
    <mergeCell ref="B146:C146"/>
    <mergeCell ref="B147:C147"/>
    <mergeCell ref="B159:D159"/>
    <mergeCell ref="B160:C160"/>
    <mergeCell ref="B196:C196"/>
    <mergeCell ref="B197:C197"/>
    <mergeCell ref="B266:C266"/>
    <mergeCell ref="B64:C64"/>
    <mergeCell ref="A1:B2"/>
    <mergeCell ref="C1:F2"/>
    <mergeCell ref="A43:C43"/>
    <mergeCell ref="B44:C44"/>
    <mergeCell ref="B63:C63"/>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2438-5439-48A1-84CC-25427CE01997}">
  <sheetPr>
    <tabColor rgb="FFFFC000"/>
  </sheetPr>
  <dimension ref="A1:J338"/>
  <sheetViews>
    <sheetView showZeros="0" view="pageBreakPreview" zoomScale="85" zoomScaleNormal="55" zoomScaleSheetLayoutView="85" workbookViewId="0">
      <selection activeCell="C3" sqref="C3"/>
    </sheetView>
  </sheetViews>
  <sheetFormatPr defaultColWidth="9.140625" defaultRowHeight="15"/>
  <cols>
    <col min="1" max="1" width="6.42578125" style="249" bestFit="1" customWidth="1"/>
    <col min="2" max="2" width="11.42578125" style="249" customWidth="1"/>
    <col min="3" max="3" width="68.5703125" style="234" customWidth="1"/>
    <col min="4" max="4" width="4.5703125" style="250" bestFit="1" customWidth="1"/>
    <col min="5" max="5" width="8.140625" style="251" bestFit="1" customWidth="1"/>
    <col min="6" max="6" width="11" style="250" customWidth="1"/>
    <col min="7" max="7" width="21.28515625" style="233" bestFit="1" customWidth="1"/>
    <col min="8" max="9" width="9.140625" style="119"/>
    <col min="10" max="10" width="12.42578125" style="119" bestFit="1" customWidth="1"/>
    <col min="11" max="16384" width="9.140625" style="119"/>
  </cols>
  <sheetData>
    <row r="1" spans="1:7" s="235" customFormat="1">
      <c r="A1" s="285" t="s">
        <v>0</v>
      </c>
      <c r="B1" s="286"/>
      <c r="C1" s="289" t="s">
        <v>477</v>
      </c>
      <c r="D1" s="289"/>
      <c r="E1" s="289"/>
      <c r="F1" s="289"/>
      <c r="G1" s="50" t="s">
        <v>1</v>
      </c>
    </row>
    <row r="2" spans="1:7" s="235" customFormat="1">
      <c r="A2" s="287"/>
      <c r="B2" s="288"/>
      <c r="C2" s="290"/>
      <c r="D2" s="290"/>
      <c r="E2" s="290"/>
      <c r="F2" s="290"/>
      <c r="G2" s="83">
        <v>44375</v>
      </c>
    </row>
    <row r="3" spans="1:7" s="235" customFormat="1" ht="26.25" thickBot="1">
      <c r="A3" s="28" t="s">
        <v>2</v>
      </c>
      <c r="B3" s="29" t="s">
        <v>3</v>
      </c>
      <c r="C3" s="29" t="s">
        <v>4</v>
      </c>
      <c r="D3" s="29" t="s">
        <v>5</v>
      </c>
      <c r="E3" s="29" t="s">
        <v>340</v>
      </c>
      <c r="F3" s="117" t="s">
        <v>7</v>
      </c>
      <c r="G3" s="51" t="s">
        <v>8</v>
      </c>
    </row>
    <row r="4" spans="1:7">
      <c r="A4" s="24"/>
      <c r="B4" s="25"/>
      <c r="C4" s="26" t="s">
        <v>9</v>
      </c>
      <c r="D4" s="27"/>
      <c r="E4" s="27"/>
      <c r="F4" s="118"/>
      <c r="G4" s="52"/>
    </row>
    <row r="5" spans="1:7" ht="30">
      <c r="A5" s="4"/>
      <c r="B5" s="5"/>
      <c r="C5" s="9" t="s">
        <v>10</v>
      </c>
      <c r="D5" s="7"/>
      <c r="E5" s="7"/>
      <c r="F5" s="8"/>
      <c r="G5" s="53">
        <f>IF(E5="QRO",F5*0, F5*E5)</f>
        <v>0</v>
      </c>
    </row>
    <row r="6" spans="1:7" ht="60">
      <c r="A6" s="4"/>
      <c r="B6" s="5"/>
      <c r="C6" s="6" t="s">
        <v>11</v>
      </c>
      <c r="D6" s="7"/>
      <c r="E6" s="7"/>
      <c r="F6" s="8"/>
      <c r="G6" s="53">
        <f t="shared" ref="G6:G71" si="0">IF(E6="QRO",F6*0, F6*E6)</f>
        <v>0</v>
      </c>
    </row>
    <row r="7" spans="1:7" ht="60">
      <c r="A7" s="4"/>
      <c r="B7" s="5"/>
      <c r="C7" s="6" t="s">
        <v>12</v>
      </c>
      <c r="D7" s="7"/>
      <c r="E7" s="7"/>
      <c r="F7" s="8"/>
      <c r="G7" s="53">
        <f t="shared" si="0"/>
        <v>0</v>
      </c>
    </row>
    <row r="8" spans="1:7" ht="105">
      <c r="A8" s="4"/>
      <c r="B8" s="5"/>
      <c r="C8" s="6" t="s">
        <v>13</v>
      </c>
      <c r="D8" s="7"/>
      <c r="E8" s="7"/>
      <c r="F8" s="8"/>
      <c r="G8" s="53">
        <f t="shared" si="0"/>
        <v>0</v>
      </c>
    </row>
    <row r="9" spans="1:7" ht="105">
      <c r="A9" s="4"/>
      <c r="B9" s="5"/>
      <c r="C9" s="6" t="s">
        <v>14</v>
      </c>
      <c r="D9" s="7"/>
      <c r="E9" s="7"/>
      <c r="F9" s="8"/>
      <c r="G9" s="53">
        <f t="shared" si="0"/>
        <v>0</v>
      </c>
    </row>
    <row r="10" spans="1:7" ht="45">
      <c r="A10" s="4"/>
      <c r="B10" s="5"/>
      <c r="C10" s="6" t="s">
        <v>15</v>
      </c>
      <c r="D10" s="7"/>
      <c r="E10" s="7"/>
      <c r="F10" s="8"/>
      <c r="G10" s="53">
        <f t="shared" si="0"/>
        <v>0</v>
      </c>
    </row>
    <row r="11" spans="1:7" ht="45">
      <c r="A11" s="4"/>
      <c r="B11" s="5"/>
      <c r="C11" s="9" t="s">
        <v>16</v>
      </c>
      <c r="D11" s="7"/>
      <c r="E11" s="7"/>
      <c r="F11" s="8"/>
      <c r="G11" s="53">
        <f t="shared" si="0"/>
        <v>0</v>
      </c>
    </row>
    <row r="12" spans="1:7" ht="45">
      <c r="A12" s="4"/>
      <c r="B12" s="5"/>
      <c r="C12" s="9" t="s">
        <v>17</v>
      </c>
      <c r="D12" s="7"/>
      <c r="E12" s="7"/>
      <c r="F12" s="8"/>
      <c r="G12" s="53">
        <f t="shared" si="0"/>
        <v>0</v>
      </c>
    </row>
    <row r="13" spans="1:7" ht="105">
      <c r="A13" s="4"/>
      <c r="B13" s="5"/>
      <c r="C13" s="9" t="s">
        <v>18</v>
      </c>
      <c r="D13" s="7"/>
      <c r="E13" s="7"/>
      <c r="F13" s="8"/>
      <c r="G13" s="53">
        <f t="shared" si="0"/>
        <v>0</v>
      </c>
    </row>
    <row r="14" spans="1:7" ht="105">
      <c r="A14" s="4"/>
      <c r="B14" s="5"/>
      <c r="C14" s="9" t="s">
        <v>19</v>
      </c>
      <c r="D14" s="7"/>
      <c r="E14" s="7"/>
      <c r="F14" s="8"/>
      <c r="G14" s="53">
        <f t="shared" si="0"/>
        <v>0</v>
      </c>
    </row>
    <row r="15" spans="1:7" ht="60">
      <c r="A15" s="4"/>
      <c r="B15" s="5"/>
      <c r="C15" s="9" t="s">
        <v>20</v>
      </c>
      <c r="D15" s="7"/>
      <c r="E15" s="7"/>
      <c r="F15" s="8"/>
      <c r="G15" s="53">
        <f t="shared" si="0"/>
        <v>0</v>
      </c>
    </row>
    <row r="16" spans="1:7" ht="45">
      <c r="A16" s="4"/>
      <c r="B16" s="5"/>
      <c r="C16" s="9" t="s">
        <v>21</v>
      </c>
      <c r="D16" s="7"/>
      <c r="E16" s="7"/>
      <c r="F16" s="8"/>
      <c r="G16" s="53">
        <f t="shared" si="0"/>
        <v>0</v>
      </c>
    </row>
    <row r="17" spans="1:7" ht="30">
      <c r="A17" s="4"/>
      <c r="B17" s="5"/>
      <c r="C17" s="9" t="s">
        <v>22</v>
      </c>
      <c r="D17" s="7"/>
      <c r="E17" s="7"/>
      <c r="F17" s="8"/>
      <c r="G17" s="53">
        <f t="shared" si="0"/>
        <v>0</v>
      </c>
    </row>
    <row r="18" spans="1:7" ht="60">
      <c r="A18" s="4"/>
      <c r="B18" s="5"/>
      <c r="C18" s="9" t="s">
        <v>23</v>
      </c>
      <c r="D18" s="7"/>
      <c r="E18" s="7"/>
      <c r="F18" s="8"/>
      <c r="G18" s="53">
        <f t="shared" si="0"/>
        <v>0</v>
      </c>
    </row>
    <row r="19" spans="1:7">
      <c r="A19" s="4"/>
      <c r="B19" s="5"/>
      <c r="C19" s="9" t="s">
        <v>24</v>
      </c>
      <c r="D19" s="7"/>
      <c r="E19" s="7"/>
      <c r="F19" s="8"/>
      <c r="G19" s="53">
        <f t="shared" si="0"/>
        <v>0</v>
      </c>
    </row>
    <row r="20" spans="1:7" ht="30">
      <c r="A20" s="4"/>
      <c r="B20" s="5"/>
      <c r="C20" s="9" t="s">
        <v>25</v>
      </c>
      <c r="D20" s="7"/>
      <c r="E20" s="7"/>
      <c r="F20" s="8"/>
      <c r="G20" s="53">
        <f t="shared" si="0"/>
        <v>0</v>
      </c>
    </row>
    <row r="21" spans="1:7" ht="45">
      <c r="A21" s="4"/>
      <c r="B21" s="5"/>
      <c r="C21" s="9" t="s">
        <v>26</v>
      </c>
      <c r="D21" s="7"/>
      <c r="E21" s="7"/>
      <c r="F21" s="8"/>
      <c r="G21" s="53">
        <f t="shared" si="0"/>
        <v>0</v>
      </c>
    </row>
    <row r="22" spans="1:7" ht="30">
      <c r="A22" s="4"/>
      <c r="B22" s="5"/>
      <c r="C22" s="9" t="s">
        <v>27</v>
      </c>
      <c r="D22" s="7"/>
      <c r="E22" s="7"/>
      <c r="F22" s="8"/>
      <c r="G22" s="53">
        <f t="shared" si="0"/>
        <v>0</v>
      </c>
    </row>
    <row r="23" spans="1:7">
      <c r="A23" s="4"/>
      <c r="B23" s="5"/>
      <c r="C23" s="9" t="s">
        <v>28</v>
      </c>
      <c r="D23" s="7"/>
      <c r="E23" s="7"/>
      <c r="F23" s="8"/>
      <c r="G23" s="53">
        <f t="shared" si="0"/>
        <v>0</v>
      </c>
    </row>
    <row r="24" spans="1:7">
      <c r="A24" s="4"/>
      <c r="B24" s="5"/>
      <c r="C24" s="9" t="s">
        <v>29</v>
      </c>
      <c r="D24" s="7"/>
      <c r="E24" s="7"/>
      <c r="F24" s="8"/>
      <c r="G24" s="53">
        <f t="shared" si="0"/>
        <v>0</v>
      </c>
    </row>
    <row r="25" spans="1:7">
      <c r="A25" s="4"/>
      <c r="B25" s="5"/>
      <c r="C25" s="9" t="s">
        <v>30</v>
      </c>
      <c r="D25" s="7"/>
      <c r="E25" s="7"/>
      <c r="F25" s="8"/>
      <c r="G25" s="53">
        <f t="shared" si="0"/>
        <v>0</v>
      </c>
    </row>
    <row r="26" spans="1:7">
      <c r="A26" s="4"/>
      <c r="B26" s="5"/>
      <c r="C26" s="9" t="s">
        <v>31</v>
      </c>
      <c r="D26" s="7"/>
      <c r="E26" s="7"/>
      <c r="F26" s="8"/>
      <c r="G26" s="53">
        <f t="shared" si="0"/>
        <v>0</v>
      </c>
    </row>
    <row r="27" spans="1:7">
      <c r="A27" s="4"/>
      <c r="B27" s="5"/>
      <c r="C27" s="9" t="s">
        <v>32</v>
      </c>
      <c r="D27" s="7"/>
      <c r="E27" s="7"/>
      <c r="F27" s="8"/>
      <c r="G27" s="53">
        <f t="shared" si="0"/>
        <v>0</v>
      </c>
    </row>
    <row r="28" spans="1:7">
      <c r="A28" s="4"/>
      <c r="B28" s="5"/>
      <c r="C28" s="9" t="s">
        <v>33</v>
      </c>
      <c r="D28" s="7"/>
      <c r="E28" s="7"/>
      <c r="F28" s="8"/>
      <c r="G28" s="53">
        <f t="shared" si="0"/>
        <v>0</v>
      </c>
    </row>
    <row r="29" spans="1:7">
      <c r="A29" s="4"/>
      <c r="B29" s="5"/>
      <c r="C29" s="9" t="s">
        <v>34</v>
      </c>
      <c r="D29" s="7"/>
      <c r="E29" s="7"/>
      <c r="F29" s="8"/>
      <c r="G29" s="53">
        <f t="shared" si="0"/>
        <v>0</v>
      </c>
    </row>
    <row r="30" spans="1:7">
      <c r="A30" s="4"/>
      <c r="B30" s="5"/>
      <c r="C30" s="9" t="s">
        <v>35</v>
      </c>
      <c r="D30" s="7"/>
      <c r="E30" s="7"/>
      <c r="F30" s="8"/>
      <c r="G30" s="53">
        <f t="shared" si="0"/>
        <v>0</v>
      </c>
    </row>
    <row r="31" spans="1:7">
      <c r="A31" s="4"/>
      <c r="B31" s="5"/>
      <c r="C31" s="9" t="s">
        <v>36</v>
      </c>
      <c r="D31" s="7"/>
      <c r="E31" s="7"/>
      <c r="F31" s="8"/>
      <c r="G31" s="53">
        <f t="shared" si="0"/>
        <v>0</v>
      </c>
    </row>
    <row r="32" spans="1:7">
      <c r="A32" s="4"/>
      <c r="B32" s="5"/>
      <c r="C32" s="9" t="s">
        <v>37</v>
      </c>
      <c r="D32" s="7"/>
      <c r="E32" s="7"/>
      <c r="F32" s="8"/>
      <c r="G32" s="53">
        <f t="shared" si="0"/>
        <v>0</v>
      </c>
    </row>
    <row r="33" spans="1:7">
      <c r="A33" s="4"/>
      <c r="B33" s="5"/>
      <c r="C33" s="9" t="s">
        <v>38</v>
      </c>
      <c r="D33" s="7"/>
      <c r="E33" s="7"/>
      <c r="F33" s="8"/>
      <c r="G33" s="53">
        <f t="shared" si="0"/>
        <v>0</v>
      </c>
    </row>
    <row r="34" spans="1:7">
      <c r="A34" s="4"/>
      <c r="B34" s="5"/>
      <c r="C34" s="9" t="s">
        <v>39</v>
      </c>
      <c r="D34" s="7"/>
      <c r="E34" s="10"/>
      <c r="F34" s="8"/>
      <c r="G34" s="53">
        <f t="shared" si="0"/>
        <v>0</v>
      </c>
    </row>
    <row r="35" spans="1:7">
      <c r="A35" s="4"/>
      <c r="B35" s="5"/>
      <c r="C35" s="9" t="s">
        <v>40</v>
      </c>
      <c r="D35" s="7"/>
      <c r="E35" s="10"/>
      <c r="F35" s="8"/>
      <c r="G35" s="53">
        <f t="shared" si="0"/>
        <v>0</v>
      </c>
    </row>
    <row r="36" spans="1:7">
      <c r="A36" s="4"/>
      <c r="B36" s="5"/>
      <c r="C36" s="9" t="s">
        <v>41</v>
      </c>
      <c r="D36" s="7"/>
      <c r="E36" s="10"/>
      <c r="F36" s="8"/>
      <c r="G36" s="53">
        <f t="shared" si="0"/>
        <v>0</v>
      </c>
    </row>
    <row r="37" spans="1:7">
      <c r="A37" s="4"/>
      <c r="B37" s="5"/>
      <c r="C37" s="9" t="s">
        <v>42</v>
      </c>
      <c r="D37" s="7"/>
      <c r="E37" s="10"/>
      <c r="F37" s="8"/>
      <c r="G37" s="53">
        <f t="shared" si="0"/>
        <v>0</v>
      </c>
    </row>
    <row r="38" spans="1:7">
      <c r="A38" s="4"/>
      <c r="B38" s="5"/>
      <c r="C38" s="9" t="s">
        <v>43</v>
      </c>
      <c r="D38" s="7"/>
      <c r="E38" s="10"/>
      <c r="F38" s="8"/>
      <c r="G38" s="53">
        <f t="shared" si="0"/>
        <v>0</v>
      </c>
    </row>
    <row r="39" spans="1:7">
      <c r="A39" s="4"/>
      <c r="B39" s="5"/>
      <c r="C39" s="9" t="s">
        <v>44</v>
      </c>
      <c r="D39" s="7"/>
      <c r="E39" s="10"/>
      <c r="F39" s="8"/>
      <c r="G39" s="53">
        <f t="shared" si="0"/>
        <v>0</v>
      </c>
    </row>
    <row r="40" spans="1:7">
      <c r="A40" s="4"/>
      <c r="B40" s="5"/>
      <c r="C40" s="9" t="s">
        <v>45</v>
      </c>
      <c r="D40" s="7"/>
      <c r="E40" s="10"/>
      <c r="F40" s="8"/>
      <c r="G40" s="53">
        <f t="shared" si="0"/>
        <v>0</v>
      </c>
    </row>
    <row r="41" spans="1:7">
      <c r="A41" s="4"/>
      <c r="B41" s="5"/>
      <c r="C41" s="9" t="s">
        <v>46</v>
      </c>
      <c r="D41" s="7"/>
      <c r="E41" s="10"/>
      <c r="F41" s="8"/>
      <c r="G41" s="53">
        <f t="shared" si="0"/>
        <v>0</v>
      </c>
    </row>
    <row r="42" spans="1:7" ht="15.75" thickBot="1">
      <c r="A42" s="30"/>
      <c r="B42" s="31"/>
      <c r="C42" s="32" t="s">
        <v>47</v>
      </c>
      <c r="D42" s="33"/>
      <c r="E42" s="34"/>
      <c r="F42" s="120"/>
      <c r="G42" s="54">
        <f t="shared" si="0"/>
        <v>0</v>
      </c>
    </row>
    <row r="43" spans="1:7"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45">
      <c r="A46" s="35"/>
      <c r="B46" s="12"/>
      <c r="C46" s="9" t="s">
        <v>51</v>
      </c>
      <c r="D46" s="8"/>
      <c r="E46" s="10"/>
      <c r="F46" s="8"/>
      <c r="G46" s="57">
        <f t="shared" si="0"/>
        <v>0</v>
      </c>
    </row>
    <row r="47" spans="1:7" s="122" customFormat="1">
      <c r="A47" s="35"/>
      <c r="B47" s="5"/>
      <c r="C47" s="9" t="s">
        <v>52</v>
      </c>
      <c r="D47" s="8" t="s">
        <v>53</v>
      </c>
      <c r="E47" s="10">
        <v>55</v>
      </c>
      <c r="F47" s="8"/>
      <c r="G47" s="57">
        <f t="shared" si="0"/>
        <v>0</v>
      </c>
    </row>
    <row r="48" spans="1:7" s="122" customFormat="1">
      <c r="A48" s="35"/>
      <c r="B48" s="5"/>
      <c r="C48" s="9" t="s">
        <v>54</v>
      </c>
      <c r="D48" s="8" t="s">
        <v>53</v>
      </c>
      <c r="E48" s="10">
        <v>25</v>
      </c>
      <c r="F48" s="8"/>
      <c r="G48" s="57">
        <f t="shared" si="0"/>
        <v>0</v>
      </c>
    </row>
    <row r="49" spans="1:7">
      <c r="A49" s="35"/>
      <c r="B49" s="12">
        <f>B45+0.01</f>
        <v>1.02</v>
      </c>
      <c r="C49" s="11" t="s">
        <v>56</v>
      </c>
      <c r="D49" s="8"/>
      <c r="E49" s="10"/>
      <c r="F49" s="8"/>
      <c r="G49" s="57"/>
    </row>
    <row r="50" spans="1:7" ht="210">
      <c r="A50" s="35"/>
      <c r="B50" s="5"/>
      <c r="C50" s="13" t="s">
        <v>57</v>
      </c>
      <c r="D50" s="8" t="s">
        <v>53</v>
      </c>
      <c r="E50" s="10">
        <v>160</v>
      </c>
      <c r="F50" s="8"/>
      <c r="G50" s="57">
        <f t="shared" si="0"/>
        <v>0</v>
      </c>
    </row>
    <row r="51" spans="1:7">
      <c r="A51" s="35"/>
      <c r="B51" s="12">
        <f>B49+0.01</f>
        <v>1.03</v>
      </c>
      <c r="C51" s="11" t="s">
        <v>58</v>
      </c>
      <c r="D51" s="8"/>
      <c r="E51" s="10"/>
      <c r="F51" s="8"/>
      <c r="G51" s="57"/>
    </row>
    <row r="52" spans="1:7" ht="210">
      <c r="A52" s="35"/>
      <c r="B52" s="5"/>
      <c r="C52" s="13" t="s">
        <v>59</v>
      </c>
      <c r="D52" s="8" t="s">
        <v>53</v>
      </c>
      <c r="E52" s="10" t="s">
        <v>60</v>
      </c>
      <c r="F52" s="8"/>
      <c r="G52" s="57">
        <f t="shared" si="0"/>
        <v>0</v>
      </c>
    </row>
    <row r="53" spans="1:7">
      <c r="A53" s="35"/>
      <c r="B53" s="12">
        <f>B51+0.01</f>
        <v>1.04</v>
      </c>
      <c r="C53" s="11" t="s">
        <v>61</v>
      </c>
      <c r="D53" s="8"/>
      <c r="E53" s="10"/>
      <c r="F53" s="8"/>
      <c r="G53" s="57"/>
    </row>
    <row r="54" spans="1:7" ht="90">
      <c r="A54" s="35"/>
      <c r="B54" s="5"/>
      <c r="C54" s="14" t="s">
        <v>62</v>
      </c>
      <c r="D54" s="8" t="s">
        <v>53</v>
      </c>
      <c r="E54" s="10">
        <v>55</v>
      </c>
      <c r="F54" s="8"/>
      <c r="G54" s="57">
        <f t="shared" si="0"/>
        <v>0</v>
      </c>
    </row>
    <row r="55" spans="1:7">
      <c r="A55" s="35"/>
      <c r="B55" s="12">
        <f>B53+0.01</f>
        <v>1.05</v>
      </c>
      <c r="C55" s="11" t="s">
        <v>63</v>
      </c>
      <c r="D55" s="8"/>
      <c r="E55" s="10"/>
      <c r="F55" s="8"/>
      <c r="G55" s="57"/>
    </row>
    <row r="56" spans="1:7" ht="90">
      <c r="A56" s="35"/>
      <c r="B56" s="5"/>
      <c r="C56" s="14" t="s">
        <v>64</v>
      </c>
      <c r="D56" s="8" t="s">
        <v>53</v>
      </c>
      <c r="E56" s="108">
        <v>47</v>
      </c>
      <c r="F56" s="102"/>
      <c r="G56" s="57">
        <f t="shared" si="0"/>
        <v>0</v>
      </c>
    </row>
    <row r="57" spans="1:7">
      <c r="A57" s="35"/>
      <c r="B57" s="12">
        <f>B55+0.01</f>
        <v>1.06</v>
      </c>
      <c r="C57" s="11" t="s">
        <v>65</v>
      </c>
      <c r="D57" s="8"/>
      <c r="E57" s="10"/>
      <c r="F57" s="8"/>
      <c r="G57" s="57"/>
    </row>
    <row r="58" spans="1:7" ht="90">
      <c r="A58" s="35"/>
      <c r="B58" s="5"/>
      <c r="C58" s="14" t="s">
        <v>66</v>
      </c>
      <c r="D58" s="8" t="s">
        <v>53</v>
      </c>
      <c r="E58" s="10">
        <v>6</v>
      </c>
      <c r="F58" s="8"/>
      <c r="G58" s="57">
        <f t="shared" si="0"/>
        <v>0</v>
      </c>
    </row>
    <row r="59" spans="1:7">
      <c r="A59" s="35"/>
      <c r="B59" s="12">
        <f>B57+0.01</f>
        <v>1.07</v>
      </c>
      <c r="C59" s="11" t="s">
        <v>67</v>
      </c>
      <c r="D59" s="8"/>
      <c r="E59" s="10"/>
      <c r="F59" s="8"/>
      <c r="G59" s="57">
        <f t="shared" si="0"/>
        <v>0</v>
      </c>
    </row>
    <row r="60" spans="1:7" ht="90">
      <c r="A60" s="35"/>
      <c r="B60" s="5"/>
      <c r="C60" s="14" t="s">
        <v>68</v>
      </c>
      <c r="D60" s="8" t="s">
        <v>53</v>
      </c>
      <c r="E60" s="10" t="s">
        <v>60</v>
      </c>
      <c r="F60" s="8"/>
      <c r="G60" s="57">
        <f t="shared" si="0"/>
        <v>0</v>
      </c>
    </row>
    <row r="61" spans="1:7">
      <c r="A61" s="35"/>
      <c r="B61" s="12">
        <f>B59+0.01</f>
        <v>1.08</v>
      </c>
      <c r="C61" s="11" t="s">
        <v>69</v>
      </c>
      <c r="D61" s="8"/>
      <c r="E61" s="10"/>
      <c r="F61" s="8"/>
      <c r="G61" s="57">
        <f t="shared" si="0"/>
        <v>0</v>
      </c>
    </row>
    <row r="62" spans="1:7" ht="60">
      <c r="A62" s="35"/>
      <c r="B62" s="5"/>
      <c r="C62" s="15" t="s">
        <v>70</v>
      </c>
      <c r="D62" s="8" t="s">
        <v>53</v>
      </c>
      <c r="E62" s="10">
        <v>380</v>
      </c>
      <c r="F62" s="8"/>
      <c r="G62" s="57">
        <f t="shared" si="0"/>
        <v>0</v>
      </c>
    </row>
    <row r="63" spans="1:7" ht="15.75" thickBot="1">
      <c r="A63" s="47">
        <v>1</v>
      </c>
      <c r="B63" s="265" t="s">
        <v>71</v>
      </c>
      <c r="C63" s="266"/>
      <c r="D63" s="36"/>
      <c r="E63" s="37"/>
      <c r="F63" s="36"/>
      <c r="G63" s="58">
        <f>SUM(G44:G62)</f>
        <v>0</v>
      </c>
    </row>
    <row r="64" spans="1:7">
      <c r="A64" s="40">
        <f>A44+1</f>
        <v>2</v>
      </c>
      <c r="B64" s="254" t="s">
        <v>72</v>
      </c>
      <c r="C64" s="255"/>
      <c r="D64" s="41"/>
      <c r="E64" s="42"/>
      <c r="F64" s="41"/>
      <c r="G64" s="56">
        <f t="shared" si="0"/>
        <v>0</v>
      </c>
    </row>
    <row r="65" spans="1:7" ht="225">
      <c r="A65" s="46"/>
      <c r="B65" s="12"/>
      <c r="C65" s="16" t="s">
        <v>73</v>
      </c>
      <c r="D65" s="7"/>
      <c r="E65" s="10"/>
      <c r="F65" s="8"/>
      <c r="G65" s="57">
        <f t="shared" si="0"/>
        <v>0</v>
      </c>
    </row>
    <row r="66" spans="1:7" ht="30">
      <c r="A66" s="46"/>
      <c r="B66" s="12"/>
      <c r="C66" s="16" t="s">
        <v>74</v>
      </c>
      <c r="D66" s="7"/>
      <c r="E66" s="10"/>
      <c r="F66" s="8"/>
      <c r="G66" s="57">
        <f t="shared" si="0"/>
        <v>0</v>
      </c>
    </row>
    <row r="67" spans="1:7" ht="30">
      <c r="A67" s="46"/>
      <c r="B67" s="12"/>
      <c r="C67" s="16" t="s">
        <v>75</v>
      </c>
      <c r="D67" s="7"/>
      <c r="E67" s="10"/>
      <c r="F67" s="8"/>
      <c r="G67" s="57">
        <f t="shared" si="0"/>
        <v>0</v>
      </c>
    </row>
    <row r="68" spans="1:7" ht="30">
      <c r="A68" s="46"/>
      <c r="B68" s="12"/>
      <c r="C68" s="16" t="s">
        <v>76</v>
      </c>
      <c r="D68" s="7"/>
      <c r="E68" s="10"/>
      <c r="F68" s="8"/>
      <c r="G68" s="57">
        <f t="shared" si="0"/>
        <v>0</v>
      </c>
    </row>
    <row r="69" spans="1:7" ht="30">
      <c r="A69" s="46"/>
      <c r="B69" s="12"/>
      <c r="C69" s="16" t="s">
        <v>77</v>
      </c>
      <c r="D69" s="7"/>
      <c r="E69" s="10"/>
      <c r="F69" s="8"/>
      <c r="G69" s="57">
        <f t="shared" si="0"/>
        <v>0</v>
      </c>
    </row>
    <row r="70" spans="1:7" ht="45">
      <c r="A70" s="46"/>
      <c r="B70" s="12"/>
      <c r="C70" s="16" t="s">
        <v>78</v>
      </c>
      <c r="D70" s="7"/>
      <c r="E70" s="10"/>
      <c r="F70" s="8"/>
      <c r="G70" s="57">
        <f t="shared" si="0"/>
        <v>0</v>
      </c>
    </row>
    <row r="71" spans="1:7" ht="30">
      <c r="A71" s="46"/>
      <c r="B71" s="12"/>
      <c r="C71" s="16" t="s">
        <v>79</v>
      </c>
      <c r="D71" s="7"/>
      <c r="E71" s="10"/>
      <c r="F71" s="8"/>
      <c r="G71" s="57">
        <f t="shared" si="0"/>
        <v>0</v>
      </c>
    </row>
    <row r="72" spans="1:7">
      <c r="A72" s="46"/>
      <c r="B72" s="12"/>
      <c r="C72" s="11"/>
      <c r="D72" s="7"/>
      <c r="E72" s="10"/>
      <c r="F72" s="8"/>
      <c r="G72" s="57">
        <f t="shared" ref="G72:G138" si="1">IF(E72="QRO",F72*0, F72*E72)</f>
        <v>0</v>
      </c>
    </row>
    <row r="73" spans="1:7" ht="60">
      <c r="A73" s="46"/>
      <c r="B73" s="12">
        <f>A64+0.01</f>
        <v>2.0099999999999998</v>
      </c>
      <c r="C73" s="11" t="s">
        <v>80</v>
      </c>
      <c r="D73" s="8" t="s">
        <v>53</v>
      </c>
      <c r="E73" s="10">
        <v>15</v>
      </c>
      <c r="F73" s="8"/>
      <c r="G73" s="57">
        <f t="shared" si="1"/>
        <v>0</v>
      </c>
    </row>
    <row r="74" spans="1:7">
      <c r="A74" s="46"/>
      <c r="B74" s="12"/>
      <c r="C74" s="11" t="s">
        <v>81</v>
      </c>
      <c r="D74" s="7"/>
      <c r="E74" s="10"/>
      <c r="F74" s="8"/>
      <c r="G74" s="57">
        <f t="shared" si="1"/>
        <v>0</v>
      </c>
    </row>
    <row r="75" spans="1:7" ht="120">
      <c r="A75" s="46"/>
      <c r="B75" s="12"/>
      <c r="C75" s="16" t="s">
        <v>82</v>
      </c>
      <c r="D75" s="7"/>
      <c r="E75" s="10"/>
      <c r="F75" s="8"/>
      <c r="G75" s="57"/>
    </row>
    <row r="76" spans="1:7" ht="45">
      <c r="A76" s="46"/>
      <c r="B76" s="12"/>
      <c r="C76" s="16" t="s">
        <v>83</v>
      </c>
      <c r="D76" s="7"/>
      <c r="E76" s="10"/>
      <c r="F76" s="8"/>
      <c r="G76" s="57">
        <f t="shared" si="1"/>
        <v>0</v>
      </c>
    </row>
    <row r="77" spans="1:7" ht="45">
      <c r="A77" s="35"/>
      <c r="B77" s="5"/>
      <c r="C77" s="16" t="s">
        <v>84</v>
      </c>
      <c r="D77" s="7"/>
      <c r="E77" s="10"/>
      <c r="F77" s="8"/>
      <c r="G77" s="57">
        <f t="shared" si="1"/>
        <v>0</v>
      </c>
    </row>
    <row r="78" spans="1:7">
      <c r="A78" s="35"/>
      <c r="B78" s="12"/>
      <c r="C78" s="11" t="s">
        <v>85</v>
      </c>
      <c r="D78" s="8"/>
      <c r="E78" s="10"/>
      <c r="F78" s="8"/>
      <c r="G78" s="57">
        <f t="shared" si="1"/>
        <v>0</v>
      </c>
    </row>
    <row r="79" spans="1:7" ht="165">
      <c r="A79" s="35"/>
      <c r="B79" s="12"/>
      <c r="C79" s="16" t="s">
        <v>86</v>
      </c>
      <c r="D79" s="8"/>
      <c r="E79" s="10"/>
      <c r="F79" s="8"/>
      <c r="G79" s="57">
        <f t="shared" si="1"/>
        <v>0</v>
      </c>
    </row>
    <row r="80" spans="1:7">
      <c r="A80" s="35"/>
      <c r="B80" s="12"/>
      <c r="C80" s="11" t="s">
        <v>87</v>
      </c>
      <c r="D80" s="8"/>
      <c r="E80" s="10"/>
      <c r="F80" s="8"/>
      <c r="G80" s="57">
        <f t="shared" si="1"/>
        <v>0</v>
      </c>
    </row>
    <row r="81" spans="1:7" ht="135">
      <c r="A81" s="35"/>
      <c r="B81" s="12"/>
      <c r="C81" s="16" t="s">
        <v>88</v>
      </c>
      <c r="D81" s="8"/>
      <c r="E81" s="10"/>
      <c r="F81" s="8"/>
      <c r="G81" s="57">
        <f t="shared" si="1"/>
        <v>0</v>
      </c>
    </row>
    <row r="82" spans="1:7">
      <c r="A82" s="35"/>
      <c r="B82" s="12"/>
      <c r="C82" s="11" t="s">
        <v>89</v>
      </c>
      <c r="D82" s="8"/>
      <c r="E82" s="10"/>
      <c r="F82" s="8"/>
      <c r="G82" s="57">
        <f t="shared" si="1"/>
        <v>0</v>
      </c>
    </row>
    <row r="83" spans="1:7" ht="45">
      <c r="A83" s="35"/>
      <c r="B83" s="12"/>
      <c r="C83" s="16" t="s">
        <v>90</v>
      </c>
      <c r="D83" s="8"/>
      <c r="E83" s="10"/>
      <c r="F83" s="8"/>
      <c r="G83" s="57">
        <f t="shared" si="1"/>
        <v>0</v>
      </c>
    </row>
    <row r="84" spans="1:7" ht="30">
      <c r="A84" s="35"/>
      <c r="B84" s="12"/>
      <c r="C84" s="16" t="s">
        <v>91</v>
      </c>
      <c r="D84" s="8"/>
      <c r="E84" s="10"/>
      <c r="F84" s="8"/>
      <c r="G84" s="57">
        <f t="shared" si="1"/>
        <v>0</v>
      </c>
    </row>
    <row r="85" spans="1:7" ht="30">
      <c r="A85" s="35"/>
      <c r="B85" s="12"/>
      <c r="C85" s="16" t="s">
        <v>92</v>
      </c>
      <c r="D85" s="8"/>
      <c r="E85" s="10"/>
      <c r="F85" s="8"/>
      <c r="G85" s="57">
        <f t="shared" si="1"/>
        <v>0</v>
      </c>
    </row>
    <row r="86" spans="1:7">
      <c r="A86" s="35"/>
      <c r="B86" s="12"/>
      <c r="C86" s="16" t="s">
        <v>93</v>
      </c>
      <c r="D86" s="8"/>
      <c r="E86" s="10"/>
      <c r="F86" s="8"/>
      <c r="G86" s="57">
        <f t="shared" si="1"/>
        <v>0</v>
      </c>
    </row>
    <row r="87" spans="1:7" ht="60">
      <c r="A87" s="35"/>
      <c r="B87" s="12"/>
      <c r="C87" s="16" t="s">
        <v>94</v>
      </c>
      <c r="D87" s="8"/>
      <c r="E87" s="10"/>
      <c r="F87" s="8"/>
      <c r="G87" s="57">
        <f t="shared" si="1"/>
        <v>0</v>
      </c>
    </row>
    <row r="88" spans="1:7" ht="225">
      <c r="A88" s="35"/>
      <c r="B88" s="12">
        <f>B73+0.01</f>
        <v>2.0199999999999996</v>
      </c>
      <c r="C88" s="11" t="s">
        <v>95</v>
      </c>
      <c r="D88" s="8" t="s">
        <v>53</v>
      </c>
      <c r="E88" s="10">
        <v>5</v>
      </c>
      <c r="F88" s="8"/>
      <c r="G88" s="57">
        <f t="shared" si="1"/>
        <v>0</v>
      </c>
    </row>
    <row r="89" spans="1:7" ht="140.1" customHeight="1">
      <c r="A89" s="35"/>
      <c r="B89" s="12"/>
      <c r="C89" s="11"/>
      <c r="D89" s="8"/>
      <c r="E89" s="10"/>
      <c r="F89" s="8"/>
      <c r="G89" s="57"/>
    </row>
    <row r="90" spans="1:7" ht="240">
      <c r="A90" s="35"/>
      <c r="B90" s="12">
        <f>B88+0.01</f>
        <v>2.0299999999999994</v>
      </c>
      <c r="C90" s="11" t="s">
        <v>96</v>
      </c>
      <c r="D90" s="8" t="s">
        <v>53</v>
      </c>
      <c r="E90" s="10">
        <v>15</v>
      </c>
      <c r="F90" s="102"/>
      <c r="G90" s="57">
        <f t="shared" si="1"/>
        <v>0</v>
      </c>
    </row>
    <row r="91" spans="1:7">
      <c r="A91" s="35"/>
      <c r="B91" s="12"/>
      <c r="C91" s="11" t="s">
        <v>97</v>
      </c>
      <c r="D91" s="8" t="s">
        <v>98</v>
      </c>
      <c r="E91" s="10">
        <v>3</v>
      </c>
      <c r="F91" s="102"/>
      <c r="G91" s="57">
        <f t="shared" si="1"/>
        <v>0</v>
      </c>
    </row>
    <row r="92" spans="1:7">
      <c r="A92" s="35"/>
      <c r="B92" s="12">
        <f>B90+0.01</f>
        <v>2.0399999999999991</v>
      </c>
      <c r="C92" s="11" t="s">
        <v>348</v>
      </c>
      <c r="D92" s="8"/>
      <c r="E92" s="10"/>
      <c r="F92" s="8"/>
      <c r="G92" s="57">
        <f t="shared" si="1"/>
        <v>0</v>
      </c>
    </row>
    <row r="93" spans="1:7" ht="90">
      <c r="A93" s="35"/>
      <c r="B93" s="12"/>
      <c r="C93" s="16" t="s">
        <v>100</v>
      </c>
      <c r="D93" s="8" t="s">
        <v>101</v>
      </c>
      <c r="E93" s="10" t="s">
        <v>60</v>
      </c>
      <c r="F93" s="8"/>
      <c r="G93" s="57">
        <f t="shared" si="1"/>
        <v>0</v>
      </c>
    </row>
    <row r="94" spans="1:7">
      <c r="A94" s="35"/>
      <c r="B94" s="12">
        <f>B92+0.01</f>
        <v>2.0499999999999989</v>
      </c>
      <c r="C94" s="11" t="s">
        <v>102</v>
      </c>
      <c r="D94" s="8"/>
      <c r="E94" s="10"/>
      <c r="F94" s="8"/>
      <c r="G94" s="57">
        <f t="shared" si="1"/>
        <v>0</v>
      </c>
    </row>
    <row r="95" spans="1:7" ht="75">
      <c r="A95" s="35"/>
      <c r="B95" s="12"/>
      <c r="C95" s="16" t="s">
        <v>103</v>
      </c>
      <c r="D95" s="8" t="s">
        <v>101</v>
      </c>
      <c r="E95" s="10" t="s">
        <v>60</v>
      </c>
      <c r="F95" s="8"/>
      <c r="G95" s="57">
        <f t="shared" si="1"/>
        <v>0</v>
      </c>
    </row>
    <row r="96" spans="1:7" ht="15.75" thickBot="1">
      <c r="A96" s="48">
        <v>2</v>
      </c>
      <c r="B96" s="263" t="s">
        <v>104</v>
      </c>
      <c r="C96" s="264"/>
      <c r="D96" s="36"/>
      <c r="E96" s="124"/>
      <c r="F96" s="36"/>
      <c r="G96" s="58">
        <f>SUM(G64:G95)</f>
        <v>0</v>
      </c>
    </row>
    <row r="97" spans="1:7">
      <c r="A97" s="40">
        <f>A64+1</f>
        <v>3</v>
      </c>
      <c r="B97" s="254" t="s">
        <v>105</v>
      </c>
      <c r="C97" s="255"/>
      <c r="D97" s="41"/>
      <c r="E97" s="125"/>
      <c r="F97" s="41"/>
      <c r="G97" s="56"/>
    </row>
    <row r="98" spans="1:7">
      <c r="A98" s="35"/>
      <c r="B98" s="12"/>
      <c r="C98" s="11"/>
      <c r="D98" s="8"/>
      <c r="E98" s="126"/>
      <c r="F98" s="8"/>
      <c r="G98" s="57">
        <f t="shared" si="1"/>
        <v>0</v>
      </c>
    </row>
    <row r="99" spans="1:7">
      <c r="A99" s="35"/>
      <c r="B99" s="12">
        <f>A97+0.01</f>
        <v>3.01</v>
      </c>
      <c r="C99" s="11" t="s">
        <v>106</v>
      </c>
      <c r="D99" s="8"/>
      <c r="E99" s="126"/>
      <c r="F99" s="8"/>
      <c r="G99" s="57">
        <f t="shared" si="1"/>
        <v>0</v>
      </c>
    </row>
    <row r="100" spans="1:7" ht="57.75">
      <c r="A100" s="35"/>
      <c r="B100" s="12"/>
      <c r="C100" s="16" t="s">
        <v>107</v>
      </c>
      <c r="D100" s="8" t="s">
        <v>53</v>
      </c>
      <c r="E100" s="10" t="s">
        <v>60</v>
      </c>
      <c r="F100" s="8"/>
      <c r="G100" s="57">
        <f t="shared" si="1"/>
        <v>0</v>
      </c>
    </row>
    <row r="101" spans="1:7" ht="30">
      <c r="A101" s="35"/>
      <c r="B101" s="12">
        <f>B99+0.01</f>
        <v>3.0199999999999996</v>
      </c>
      <c r="C101" s="11" t="s">
        <v>108</v>
      </c>
      <c r="D101" s="8"/>
      <c r="E101" s="126"/>
      <c r="F101" s="8"/>
      <c r="G101" s="57">
        <f t="shared" si="1"/>
        <v>0</v>
      </c>
    </row>
    <row r="102" spans="1:7" ht="86.25">
      <c r="A102" s="35"/>
      <c r="B102" s="12"/>
      <c r="C102" s="16" t="s">
        <v>350</v>
      </c>
      <c r="D102" s="8" t="s">
        <v>53</v>
      </c>
      <c r="E102" s="10">
        <v>10</v>
      </c>
      <c r="F102" s="8"/>
      <c r="G102" s="57">
        <f t="shared" si="1"/>
        <v>0</v>
      </c>
    </row>
    <row r="103" spans="1:7">
      <c r="A103" s="35"/>
      <c r="B103" s="12"/>
      <c r="C103" s="11" t="s">
        <v>89</v>
      </c>
      <c r="D103" s="8"/>
      <c r="E103" s="10"/>
      <c r="F103" s="8"/>
      <c r="G103" s="57">
        <f t="shared" si="1"/>
        <v>0</v>
      </c>
    </row>
    <row r="104" spans="1:7" ht="45">
      <c r="A104" s="35"/>
      <c r="B104" s="12"/>
      <c r="C104" s="16" t="s">
        <v>132</v>
      </c>
      <c r="D104" s="8"/>
      <c r="E104" s="10"/>
      <c r="F104" s="8"/>
      <c r="G104" s="57">
        <f t="shared" si="1"/>
        <v>0</v>
      </c>
    </row>
    <row r="105" spans="1:7" ht="60">
      <c r="A105" s="35"/>
      <c r="B105" s="12"/>
      <c r="C105" s="16" t="s">
        <v>111</v>
      </c>
      <c r="D105" s="8"/>
      <c r="E105" s="10"/>
      <c r="F105" s="8"/>
      <c r="G105" s="57">
        <f t="shared" si="1"/>
        <v>0</v>
      </c>
    </row>
    <row r="106" spans="1:7" ht="30">
      <c r="A106" s="35"/>
      <c r="B106" s="12"/>
      <c r="C106" s="16" t="s">
        <v>112</v>
      </c>
      <c r="D106" s="8"/>
      <c r="E106" s="10"/>
      <c r="F106" s="8"/>
      <c r="G106" s="57">
        <f t="shared" si="1"/>
        <v>0</v>
      </c>
    </row>
    <row r="107" spans="1:7">
      <c r="A107" s="35"/>
      <c r="B107" s="12" t="s">
        <v>351</v>
      </c>
      <c r="C107" s="11" t="s">
        <v>115</v>
      </c>
      <c r="D107" s="8"/>
      <c r="E107" s="10"/>
      <c r="F107" s="8"/>
      <c r="G107" s="57">
        <f t="shared" si="1"/>
        <v>0</v>
      </c>
    </row>
    <row r="108" spans="1:7" ht="90">
      <c r="A108" s="35"/>
      <c r="B108" s="12"/>
      <c r="C108" s="16" t="s">
        <v>352</v>
      </c>
      <c r="D108" s="8" t="s">
        <v>53</v>
      </c>
      <c r="E108" s="10">
        <v>260</v>
      </c>
      <c r="F108" s="8"/>
      <c r="G108" s="57">
        <f t="shared" si="1"/>
        <v>0</v>
      </c>
    </row>
    <row r="109" spans="1:7">
      <c r="A109" s="35"/>
      <c r="B109" s="12"/>
      <c r="C109" s="11" t="s">
        <v>89</v>
      </c>
      <c r="D109" s="8"/>
      <c r="E109" s="10"/>
      <c r="F109" s="8"/>
      <c r="G109" s="57"/>
    </row>
    <row r="110" spans="1:7" ht="45">
      <c r="A110" s="35"/>
      <c r="B110" s="12"/>
      <c r="C110" s="16" t="s">
        <v>132</v>
      </c>
      <c r="D110" s="8"/>
      <c r="E110" s="10"/>
      <c r="F110" s="8"/>
      <c r="G110" s="57">
        <f t="shared" si="1"/>
        <v>0</v>
      </c>
    </row>
    <row r="111" spans="1:7" ht="60">
      <c r="A111" s="35"/>
      <c r="B111" s="12"/>
      <c r="C111" s="16" t="s">
        <v>111</v>
      </c>
      <c r="D111" s="8"/>
      <c r="E111" s="10"/>
      <c r="F111" s="8"/>
      <c r="G111" s="57">
        <f t="shared" si="1"/>
        <v>0</v>
      </c>
    </row>
    <row r="112" spans="1:7" ht="30">
      <c r="A112" s="35"/>
      <c r="B112" s="12"/>
      <c r="C112" s="16" t="s">
        <v>112</v>
      </c>
      <c r="D112" s="8"/>
      <c r="E112" s="10"/>
      <c r="F112" s="8"/>
      <c r="G112" s="57">
        <f t="shared" si="1"/>
        <v>0</v>
      </c>
    </row>
    <row r="113" spans="1:7" ht="30">
      <c r="A113" s="35"/>
      <c r="B113" s="12"/>
      <c r="C113" s="16" t="s">
        <v>439</v>
      </c>
      <c r="D113" s="8"/>
      <c r="E113" s="10"/>
      <c r="F113" s="8"/>
      <c r="G113" s="57"/>
    </row>
    <row r="114" spans="1:7" ht="30">
      <c r="A114" s="35"/>
      <c r="B114" s="12">
        <f>B101+0.01</f>
        <v>3.0299999999999994</v>
      </c>
      <c r="C114" s="11" t="s">
        <v>117</v>
      </c>
      <c r="D114" s="8"/>
      <c r="E114" s="10"/>
      <c r="F114" s="8"/>
      <c r="G114" s="57">
        <f t="shared" si="1"/>
        <v>0</v>
      </c>
    </row>
    <row r="115" spans="1:7" ht="86.25">
      <c r="A115" s="35"/>
      <c r="B115" s="12"/>
      <c r="C115" s="16" t="s">
        <v>353</v>
      </c>
      <c r="D115" s="8" t="s">
        <v>53</v>
      </c>
      <c r="E115" s="10">
        <v>120</v>
      </c>
      <c r="F115" s="8"/>
      <c r="G115" s="57">
        <f t="shared" si="1"/>
        <v>0</v>
      </c>
    </row>
    <row r="116" spans="1:7" ht="30">
      <c r="A116" s="35"/>
      <c r="B116" s="12">
        <f>B114+0.01</f>
        <v>3.0399999999999991</v>
      </c>
      <c r="C116" s="11" t="s">
        <v>119</v>
      </c>
      <c r="D116" s="8"/>
      <c r="E116" s="10"/>
      <c r="F116" s="8"/>
      <c r="G116" s="57">
        <f t="shared" si="1"/>
        <v>0</v>
      </c>
    </row>
    <row r="117" spans="1:7" ht="86.25">
      <c r="A117" s="35"/>
      <c r="B117" s="12"/>
      <c r="C117" s="16" t="s">
        <v>354</v>
      </c>
      <c r="D117" s="8" t="s">
        <v>53</v>
      </c>
      <c r="E117" s="10">
        <v>80</v>
      </c>
      <c r="F117" s="8"/>
      <c r="G117" s="57">
        <f t="shared" si="1"/>
        <v>0</v>
      </c>
    </row>
    <row r="118" spans="1:7">
      <c r="A118" s="35"/>
      <c r="B118" s="12"/>
      <c r="C118" s="11" t="s">
        <v>89</v>
      </c>
      <c r="D118" s="8"/>
      <c r="E118" s="10"/>
      <c r="F118" s="8"/>
      <c r="G118" s="57">
        <f t="shared" si="1"/>
        <v>0</v>
      </c>
    </row>
    <row r="119" spans="1:7" ht="30">
      <c r="A119" s="35"/>
      <c r="B119" s="12"/>
      <c r="C119" s="16" t="s">
        <v>355</v>
      </c>
      <c r="D119" s="8"/>
      <c r="E119" s="10"/>
      <c r="F119" s="8"/>
      <c r="G119" s="57">
        <f t="shared" si="1"/>
        <v>0</v>
      </c>
    </row>
    <row r="120" spans="1:7" ht="60">
      <c r="A120" s="35"/>
      <c r="B120" s="12"/>
      <c r="C120" s="16" t="s">
        <v>122</v>
      </c>
      <c r="D120" s="8"/>
      <c r="E120" s="10"/>
      <c r="F120" s="8"/>
      <c r="G120" s="57">
        <f t="shared" si="1"/>
        <v>0</v>
      </c>
    </row>
    <row r="121" spans="1:7" ht="30">
      <c r="A121" s="35"/>
      <c r="B121" s="12"/>
      <c r="C121" s="16" t="s">
        <v>112</v>
      </c>
      <c r="D121" s="8"/>
      <c r="E121" s="10"/>
      <c r="F121" s="8"/>
      <c r="G121" s="57">
        <f t="shared" si="1"/>
        <v>0</v>
      </c>
    </row>
    <row r="122" spans="1:7" ht="30">
      <c r="A122" s="35"/>
      <c r="B122" s="12"/>
      <c r="C122" s="16" t="s">
        <v>439</v>
      </c>
      <c r="D122" s="8"/>
      <c r="E122" s="10"/>
      <c r="F122" s="8"/>
      <c r="G122" s="57"/>
    </row>
    <row r="123" spans="1:7" ht="30">
      <c r="A123" s="35"/>
      <c r="B123" s="12">
        <f>B116+0.01</f>
        <v>3.0499999999999989</v>
      </c>
      <c r="C123" s="11" t="s">
        <v>123</v>
      </c>
      <c r="D123" s="8"/>
      <c r="E123" s="10"/>
      <c r="F123" s="8"/>
      <c r="G123" s="57">
        <f t="shared" si="1"/>
        <v>0</v>
      </c>
    </row>
    <row r="124" spans="1:7" ht="131.25">
      <c r="A124" s="35"/>
      <c r="B124" s="12"/>
      <c r="C124" s="16" t="s">
        <v>124</v>
      </c>
      <c r="D124" s="8" t="s">
        <v>53</v>
      </c>
      <c r="E124" s="10">
        <v>40</v>
      </c>
      <c r="F124" s="8"/>
      <c r="G124" s="57">
        <f t="shared" si="1"/>
        <v>0</v>
      </c>
    </row>
    <row r="125" spans="1:7" ht="120" customHeight="1">
      <c r="A125" s="35"/>
      <c r="B125" s="12"/>
      <c r="C125" s="16"/>
      <c r="D125" s="8"/>
      <c r="E125" s="10"/>
      <c r="F125" s="8"/>
      <c r="G125" s="57">
        <f t="shared" si="1"/>
        <v>0</v>
      </c>
    </row>
    <row r="126" spans="1:7">
      <c r="A126" s="35"/>
      <c r="B126" s="12">
        <f>B123+0.01</f>
        <v>3.0599999999999987</v>
      </c>
      <c r="C126" s="11" t="s">
        <v>126</v>
      </c>
      <c r="D126" s="8"/>
      <c r="E126" s="10"/>
      <c r="F126" s="8"/>
      <c r="G126" s="57">
        <f t="shared" si="1"/>
        <v>0</v>
      </c>
    </row>
    <row r="127" spans="1:7" ht="165">
      <c r="A127" s="35"/>
      <c r="B127" s="12"/>
      <c r="C127" s="16" t="s">
        <v>127</v>
      </c>
      <c r="D127" s="8" t="s">
        <v>53</v>
      </c>
      <c r="E127" s="10">
        <v>15</v>
      </c>
      <c r="F127" s="8"/>
      <c r="G127" s="57">
        <f t="shared" si="1"/>
        <v>0</v>
      </c>
    </row>
    <row r="128" spans="1:7" ht="30">
      <c r="A128" s="35"/>
      <c r="B128" s="12">
        <f>B126+0.01</f>
        <v>3.0699999999999985</v>
      </c>
      <c r="C128" s="11" t="s">
        <v>128</v>
      </c>
      <c r="D128" s="8"/>
      <c r="E128" s="10"/>
      <c r="F128" s="8"/>
      <c r="G128" s="57">
        <f t="shared" si="1"/>
        <v>0</v>
      </c>
    </row>
    <row r="129" spans="1:7" ht="75">
      <c r="A129" s="35"/>
      <c r="B129" s="12"/>
      <c r="C129" s="16" t="s">
        <v>129</v>
      </c>
      <c r="D129" s="8" t="s">
        <v>53</v>
      </c>
      <c r="E129" s="10">
        <v>190</v>
      </c>
      <c r="F129" s="8"/>
      <c r="G129" s="57">
        <f t="shared" si="1"/>
        <v>0</v>
      </c>
    </row>
    <row r="130" spans="1:7">
      <c r="A130" s="35"/>
      <c r="B130" s="12">
        <f>B128+0.01</f>
        <v>3.0799999999999983</v>
      </c>
      <c r="C130" s="11" t="s">
        <v>130</v>
      </c>
      <c r="D130" s="8"/>
      <c r="E130" s="10"/>
      <c r="F130" s="8"/>
      <c r="G130" s="57">
        <f t="shared" si="1"/>
        <v>0</v>
      </c>
    </row>
    <row r="131" spans="1:7" ht="45">
      <c r="A131" s="35"/>
      <c r="B131" s="12"/>
      <c r="C131" s="16" t="s">
        <v>131</v>
      </c>
      <c r="D131" s="8" t="s">
        <v>53</v>
      </c>
      <c r="E131" s="10">
        <v>30</v>
      </c>
      <c r="F131" s="8"/>
      <c r="G131" s="57">
        <f t="shared" si="1"/>
        <v>0</v>
      </c>
    </row>
    <row r="132" spans="1:7">
      <c r="A132" s="35"/>
      <c r="B132" s="12"/>
      <c r="C132" s="11" t="s">
        <v>89</v>
      </c>
      <c r="D132" s="8"/>
      <c r="E132" s="10"/>
      <c r="F132" s="8"/>
      <c r="G132" s="57">
        <f t="shared" si="1"/>
        <v>0</v>
      </c>
    </row>
    <row r="133" spans="1:7" ht="45">
      <c r="A133" s="35"/>
      <c r="B133" s="12"/>
      <c r="C133" s="16" t="s">
        <v>132</v>
      </c>
      <c r="D133" s="8"/>
      <c r="E133" s="10"/>
      <c r="F133" s="8"/>
      <c r="G133" s="57">
        <f t="shared" si="1"/>
        <v>0</v>
      </c>
    </row>
    <row r="134" spans="1:7" ht="60">
      <c r="A134" s="35"/>
      <c r="B134" s="12"/>
      <c r="C134" s="16" t="s">
        <v>111</v>
      </c>
      <c r="D134" s="8"/>
      <c r="E134" s="10"/>
      <c r="F134" s="8"/>
      <c r="G134" s="57">
        <f t="shared" si="1"/>
        <v>0</v>
      </c>
    </row>
    <row r="135" spans="1:7" ht="30">
      <c r="A135" s="35"/>
      <c r="B135" s="12"/>
      <c r="C135" s="16" t="s">
        <v>112</v>
      </c>
      <c r="D135" s="8"/>
      <c r="E135" s="10"/>
      <c r="F135" s="8"/>
      <c r="G135" s="57">
        <f t="shared" si="1"/>
        <v>0</v>
      </c>
    </row>
    <row r="136" spans="1:7" ht="15.75" thickBot="1">
      <c r="A136" s="49">
        <v>3</v>
      </c>
      <c r="B136" s="263" t="s">
        <v>133</v>
      </c>
      <c r="C136" s="270"/>
      <c r="D136" s="264"/>
      <c r="E136" s="37"/>
      <c r="F136" s="36"/>
      <c r="G136" s="58">
        <f>SUM(G97:G135)</f>
        <v>0</v>
      </c>
    </row>
    <row r="137" spans="1:7">
      <c r="A137" s="40">
        <f>A97+1</f>
        <v>4</v>
      </c>
      <c r="B137" s="254" t="s">
        <v>134</v>
      </c>
      <c r="C137" s="255"/>
      <c r="D137" s="41"/>
      <c r="E137" s="42"/>
      <c r="F137" s="41"/>
      <c r="G137" s="56"/>
    </row>
    <row r="138" spans="1:7" ht="31.5">
      <c r="A138" s="35"/>
      <c r="B138" s="12">
        <f>A137+0.01</f>
        <v>4.01</v>
      </c>
      <c r="C138" s="17" t="s">
        <v>135</v>
      </c>
      <c r="D138" s="8"/>
      <c r="E138" s="10"/>
      <c r="F138" s="8"/>
      <c r="G138" s="57">
        <f t="shared" si="1"/>
        <v>0</v>
      </c>
    </row>
    <row r="139" spans="1:7" ht="135">
      <c r="A139" s="35"/>
      <c r="B139" s="12"/>
      <c r="C139" s="16" t="s">
        <v>136</v>
      </c>
      <c r="D139" s="8" t="s">
        <v>53</v>
      </c>
      <c r="E139" s="10">
        <v>60</v>
      </c>
      <c r="F139" s="8"/>
      <c r="G139" s="57">
        <f t="shared" ref="G139:G167" si="2">IF(E139="QRO",F139*0, F139*E139)</f>
        <v>0</v>
      </c>
    </row>
    <row r="140" spans="1:7" ht="120" customHeight="1">
      <c r="A140" s="35"/>
      <c r="B140" s="12"/>
      <c r="C140" s="16"/>
      <c r="D140" s="8"/>
      <c r="E140" s="10"/>
      <c r="F140" s="8"/>
      <c r="G140" s="57"/>
    </row>
    <row r="141" spans="1:7">
      <c r="A141" s="35"/>
      <c r="B141" s="12"/>
      <c r="C141" s="16"/>
      <c r="D141" s="8"/>
      <c r="E141" s="10"/>
      <c r="F141" s="8"/>
      <c r="G141" s="57"/>
    </row>
    <row r="142" spans="1:7" ht="47.25">
      <c r="A142" s="35"/>
      <c r="B142" s="12">
        <f>B138+0.01</f>
        <v>4.0199999999999996</v>
      </c>
      <c r="C142" s="17" t="s">
        <v>137</v>
      </c>
      <c r="D142" s="8"/>
      <c r="E142" s="10"/>
      <c r="F142" s="8"/>
      <c r="G142" s="57"/>
    </row>
    <row r="143" spans="1:7" ht="60">
      <c r="A143" s="35"/>
      <c r="B143" s="12"/>
      <c r="C143" s="16" t="s">
        <v>138</v>
      </c>
      <c r="D143" s="8" t="s">
        <v>53</v>
      </c>
      <c r="E143" s="10">
        <v>215</v>
      </c>
      <c r="F143" s="8"/>
      <c r="G143" s="57">
        <f t="shared" si="2"/>
        <v>0</v>
      </c>
    </row>
    <row r="144" spans="1:7" ht="120" customHeight="1">
      <c r="A144" s="35"/>
      <c r="B144" s="12"/>
      <c r="C144" s="16"/>
      <c r="D144" s="8"/>
      <c r="E144" s="10"/>
      <c r="F144" s="8"/>
      <c r="G144" s="57"/>
    </row>
    <row r="145" spans="1:7">
      <c r="A145" s="35"/>
      <c r="B145" s="12"/>
      <c r="C145" s="16"/>
      <c r="D145" s="8"/>
      <c r="E145" s="10"/>
      <c r="F145" s="8"/>
      <c r="G145" s="57"/>
    </row>
    <row r="146" spans="1:7" ht="15.75" thickBot="1">
      <c r="A146" s="49">
        <v>4</v>
      </c>
      <c r="B146" s="265" t="s">
        <v>139</v>
      </c>
      <c r="C146" s="266"/>
      <c r="D146" s="36"/>
      <c r="E146" s="37"/>
      <c r="F146" s="36"/>
      <c r="G146" s="58">
        <f>SUM(G137:G145)</f>
        <v>0</v>
      </c>
    </row>
    <row r="147" spans="1:7">
      <c r="A147" s="43">
        <f>A137+1</f>
        <v>5</v>
      </c>
      <c r="B147" s="254" t="s">
        <v>140</v>
      </c>
      <c r="C147" s="255"/>
      <c r="D147" s="44"/>
      <c r="E147" s="45"/>
      <c r="F147" s="44"/>
      <c r="G147" s="59"/>
    </row>
    <row r="148" spans="1:7">
      <c r="A148" s="4"/>
      <c r="B148" s="12"/>
      <c r="C148" s="11"/>
      <c r="D148" s="8"/>
      <c r="E148" s="10"/>
      <c r="F148" s="8"/>
      <c r="G148" s="53">
        <f t="shared" si="2"/>
        <v>0</v>
      </c>
    </row>
    <row r="149" spans="1:7">
      <c r="A149" s="4"/>
      <c r="B149" s="12">
        <f>A147+0.01</f>
        <v>5.01</v>
      </c>
      <c r="C149" s="11" t="s">
        <v>141</v>
      </c>
      <c r="D149" s="8"/>
      <c r="E149" s="10"/>
      <c r="F149" s="8"/>
      <c r="G149" s="53"/>
    </row>
    <row r="150" spans="1:7" ht="210">
      <c r="A150" s="4"/>
      <c r="B150" s="12"/>
      <c r="C150" s="16" t="s">
        <v>142</v>
      </c>
      <c r="D150" s="8" t="s">
        <v>53</v>
      </c>
      <c r="E150" s="10">
        <v>96</v>
      </c>
      <c r="F150" s="8"/>
      <c r="G150" s="53">
        <f t="shared" si="2"/>
        <v>0</v>
      </c>
    </row>
    <row r="151" spans="1:7">
      <c r="A151" s="4"/>
      <c r="B151" s="12">
        <f>B149+0.01</f>
        <v>5.0199999999999996</v>
      </c>
      <c r="C151" s="11" t="s">
        <v>143</v>
      </c>
      <c r="D151" s="8"/>
      <c r="E151" s="10"/>
      <c r="F151" s="8"/>
      <c r="G151" s="53">
        <f t="shared" si="2"/>
        <v>0</v>
      </c>
    </row>
    <row r="152" spans="1:7" ht="90">
      <c r="A152" s="4"/>
      <c r="B152" s="12"/>
      <c r="C152" s="16" t="s">
        <v>144</v>
      </c>
      <c r="D152" s="8" t="s">
        <v>53</v>
      </c>
      <c r="E152" s="10">
        <v>35</v>
      </c>
      <c r="F152" s="8"/>
      <c r="G152" s="53">
        <f t="shared" si="2"/>
        <v>0</v>
      </c>
    </row>
    <row r="153" spans="1:7">
      <c r="A153" s="4"/>
      <c r="B153" s="12">
        <f>B151+0.01</f>
        <v>5.0299999999999994</v>
      </c>
      <c r="C153" s="11" t="s">
        <v>145</v>
      </c>
      <c r="D153" s="8"/>
      <c r="E153" s="10"/>
      <c r="F153" s="8"/>
      <c r="G153" s="53">
        <f t="shared" si="2"/>
        <v>0</v>
      </c>
    </row>
    <row r="154" spans="1:7" ht="75">
      <c r="A154" s="4"/>
      <c r="B154" s="12"/>
      <c r="C154" s="16" t="s">
        <v>146</v>
      </c>
      <c r="D154" s="8" t="s">
        <v>147</v>
      </c>
      <c r="E154" s="10">
        <v>30</v>
      </c>
      <c r="F154" s="8"/>
      <c r="G154" s="53">
        <f t="shared" si="2"/>
        <v>0</v>
      </c>
    </row>
    <row r="155" spans="1:7">
      <c r="A155" s="4"/>
      <c r="B155" s="12">
        <f>B153+0.01</f>
        <v>5.0399999999999991</v>
      </c>
      <c r="C155" s="11" t="s">
        <v>148</v>
      </c>
      <c r="D155" s="8"/>
      <c r="E155" s="126"/>
      <c r="F155" s="8"/>
      <c r="G155" s="53">
        <f t="shared" si="2"/>
        <v>0</v>
      </c>
    </row>
    <row r="156" spans="1:7" ht="120">
      <c r="A156" s="4"/>
      <c r="B156" s="12"/>
      <c r="C156" s="16" t="s">
        <v>149</v>
      </c>
      <c r="D156" s="8" t="s">
        <v>101</v>
      </c>
      <c r="E156" s="10" t="s">
        <v>60</v>
      </c>
      <c r="F156" s="8"/>
      <c r="G156" s="53">
        <f t="shared" si="2"/>
        <v>0</v>
      </c>
    </row>
    <row r="157" spans="1:7">
      <c r="A157" s="4"/>
      <c r="B157" s="12">
        <f>B155+0.01</f>
        <v>5.0499999999999989</v>
      </c>
      <c r="C157" s="11" t="s">
        <v>150</v>
      </c>
      <c r="D157" s="8"/>
      <c r="E157" s="10"/>
      <c r="F157" s="8"/>
      <c r="G157" s="53">
        <f t="shared" si="2"/>
        <v>0</v>
      </c>
    </row>
    <row r="158" spans="1:7" ht="75">
      <c r="A158" s="4"/>
      <c r="B158" s="12"/>
      <c r="C158" s="16" t="s">
        <v>151</v>
      </c>
      <c r="D158" s="8" t="s">
        <v>98</v>
      </c>
      <c r="E158" s="10">
        <v>25</v>
      </c>
      <c r="F158" s="8"/>
      <c r="G158" s="53">
        <f t="shared" si="2"/>
        <v>0</v>
      </c>
    </row>
    <row r="159" spans="1:7" ht="15.75" thickBot="1">
      <c r="A159" s="60">
        <v>5</v>
      </c>
      <c r="B159" s="291" t="s">
        <v>152</v>
      </c>
      <c r="C159" s="292"/>
      <c r="D159" s="293"/>
      <c r="E159" s="61"/>
      <c r="F159" s="127"/>
      <c r="G159" s="62">
        <f>SUM(G147:G158)</f>
        <v>0</v>
      </c>
    </row>
    <row r="160" spans="1:7">
      <c r="A160" s="40">
        <f>A147+1</f>
        <v>6</v>
      </c>
      <c r="B160" s="254" t="s">
        <v>153</v>
      </c>
      <c r="C160" s="255"/>
      <c r="D160" s="41"/>
      <c r="E160" s="42"/>
      <c r="F160" s="41"/>
      <c r="G160" s="56"/>
    </row>
    <row r="161" spans="1:7">
      <c r="A161" s="35"/>
      <c r="B161" s="12"/>
      <c r="C161" s="11"/>
      <c r="D161" s="8"/>
      <c r="E161" s="10"/>
      <c r="F161" s="8"/>
      <c r="G161" s="57">
        <f t="shared" si="2"/>
        <v>0</v>
      </c>
    </row>
    <row r="162" spans="1:7">
      <c r="A162" s="35"/>
      <c r="B162" s="12">
        <f>A160+0.01</f>
        <v>6.01</v>
      </c>
      <c r="C162" s="11" t="s">
        <v>154</v>
      </c>
      <c r="D162" s="8"/>
      <c r="E162" s="10"/>
      <c r="F162" s="8"/>
      <c r="G162" s="57">
        <f t="shared" si="2"/>
        <v>0</v>
      </c>
    </row>
    <row r="163" spans="1:7" ht="409.5">
      <c r="A163" s="35"/>
      <c r="B163" s="12"/>
      <c r="C163" s="9" t="s">
        <v>155</v>
      </c>
      <c r="D163" s="8" t="s">
        <v>156</v>
      </c>
      <c r="E163" s="10">
        <v>12</v>
      </c>
      <c r="F163" s="8"/>
      <c r="G163" s="57">
        <f>IF(E163="QRO",F163*0, F163*E163)</f>
        <v>0</v>
      </c>
    </row>
    <row r="164" spans="1:7" ht="120" customHeight="1">
      <c r="A164" s="35"/>
      <c r="B164" s="12"/>
      <c r="C164" s="9"/>
      <c r="D164" s="8"/>
      <c r="E164" s="10"/>
      <c r="F164" s="8"/>
      <c r="G164" s="57">
        <f t="shared" si="2"/>
        <v>0</v>
      </c>
    </row>
    <row r="165" spans="1:7">
      <c r="A165" s="35"/>
      <c r="B165" s="12">
        <f>B162+0.01</f>
        <v>6.02</v>
      </c>
      <c r="C165" s="11" t="s">
        <v>157</v>
      </c>
      <c r="D165" s="8"/>
      <c r="E165" s="10"/>
      <c r="F165" s="8"/>
      <c r="G165" s="57">
        <f t="shared" si="2"/>
        <v>0</v>
      </c>
    </row>
    <row r="166" spans="1:7" ht="409.5">
      <c r="A166" s="35"/>
      <c r="B166" s="12"/>
      <c r="C166" s="9" t="s">
        <v>158</v>
      </c>
      <c r="D166" s="8" t="s">
        <v>156</v>
      </c>
      <c r="E166" s="108">
        <v>60</v>
      </c>
      <c r="F166" s="8"/>
      <c r="G166" s="57">
        <f t="shared" si="2"/>
        <v>0</v>
      </c>
    </row>
    <row r="167" spans="1:7" ht="120" customHeight="1">
      <c r="A167" s="35"/>
      <c r="B167" s="12"/>
      <c r="C167" s="9"/>
      <c r="D167" s="8"/>
      <c r="E167" s="10"/>
      <c r="F167" s="8"/>
      <c r="G167" s="57">
        <f t="shared" si="2"/>
        <v>0</v>
      </c>
    </row>
    <row r="168" spans="1:7">
      <c r="A168" s="35"/>
      <c r="B168" s="85">
        <f>B165+0.01</f>
        <v>6.0299999999999994</v>
      </c>
      <c r="C168" s="6" t="s">
        <v>159</v>
      </c>
      <c r="D168" s="8"/>
      <c r="E168" s="10"/>
      <c r="F168" s="8"/>
      <c r="G168" s="57"/>
    </row>
    <row r="169" spans="1:7" ht="180">
      <c r="A169" s="35"/>
      <c r="B169" s="12"/>
      <c r="C169" s="9" t="s">
        <v>435</v>
      </c>
      <c r="D169" s="8"/>
      <c r="E169" s="10"/>
      <c r="F169" s="8"/>
      <c r="G169" s="57"/>
    </row>
    <row r="170" spans="1:7" ht="150" customHeight="1">
      <c r="A170" s="35"/>
      <c r="B170" s="12"/>
      <c r="C170" s="9"/>
      <c r="D170" s="8" t="s">
        <v>98</v>
      </c>
      <c r="E170" s="10">
        <v>2</v>
      </c>
      <c r="F170" s="8"/>
      <c r="G170" s="57">
        <f t="shared" ref="G170:G235" si="3">IF(E170="QRO",F170*0, F170*E170)</f>
        <v>0</v>
      </c>
    </row>
    <row r="171" spans="1:7">
      <c r="A171" s="35"/>
      <c r="B171" s="85">
        <f>B168+0.01</f>
        <v>6.0399999999999991</v>
      </c>
      <c r="C171" s="84" t="s">
        <v>160</v>
      </c>
      <c r="D171" s="8"/>
      <c r="E171" s="10"/>
      <c r="F171" s="8"/>
      <c r="G171" s="57"/>
    </row>
    <row r="172" spans="1:7" ht="180">
      <c r="A172" s="35"/>
      <c r="B172" s="85"/>
      <c r="C172" s="234" t="s">
        <v>161</v>
      </c>
      <c r="D172" s="8"/>
      <c r="E172" s="10"/>
      <c r="F172" s="8"/>
      <c r="G172" s="57"/>
    </row>
    <row r="173" spans="1:7" ht="177" customHeight="1">
      <c r="A173" s="35"/>
      <c r="B173" s="12"/>
      <c r="C173" s="9"/>
      <c r="D173" s="8" t="s">
        <v>98</v>
      </c>
      <c r="E173" s="87">
        <v>5</v>
      </c>
      <c r="F173" s="8"/>
      <c r="G173" s="57">
        <f t="shared" si="3"/>
        <v>0</v>
      </c>
    </row>
    <row r="174" spans="1:7">
      <c r="A174" s="35"/>
      <c r="B174" s="85">
        <f>B171+0.01</f>
        <v>6.0499999999999989</v>
      </c>
      <c r="C174" s="11" t="s">
        <v>162</v>
      </c>
      <c r="D174" s="8"/>
      <c r="E174" s="10"/>
      <c r="F174" s="8"/>
      <c r="G174" s="57">
        <f t="shared" si="3"/>
        <v>0</v>
      </c>
    </row>
    <row r="175" spans="1:7">
      <c r="A175" s="35"/>
      <c r="B175" s="12"/>
      <c r="C175" s="16" t="s">
        <v>163</v>
      </c>
      <c r="D175" s="8" t="s">
        <v>98</v>
      </c>
      <c r="E175" s="10">
        <v>24</v>
      </c>
      <c r="F175" s="8"/>
      <c r="G175" s="57">
        <f t="shared" si="3"/>
        <v>0</v>
      </c>
    </row>
    <row r="176" spans="1:7" ht="45">
      <c r="A176" s="35"/>
      <c r="B176" s="12"/>
      <c r="C176" s="11" t="s">
        <v>291</v>
      </c>
      <c r="D176" s="8"/>
      <c r="E176" s="10"/>
      <c r="F176" s="8"/>
      <c r="G176" s="57"/>
    </row>
    <row r="177" spans="1:7" ht="15.75">
      <c r="A177" s="35"/>
      <c r="B177" s="12"/>
      <c r="C177" s="16" t="s">
        <v>164</v>
      </c>
      <c r="D177" s="8"/>
      <c r="E177" s="10"/>
      <c r="F177" s="8"/>
      <c r="G177" s="57">
        <f t="shared" si="3"/>
        <v>0</v>
      </c>
    </row>
    <row r="178" spans="1:7">
      <c r="A178" s="35"/>
      <c r="B178" s="12"/>
      <c r="C178" s="16" t="s">
        <v>165</v>
      </c>
      <c r="D178" s="8"/>
      <c r="E178" s="10"/>
      <c r="F178" s="8"/>
      <c r="G178" s="57">
        <f t="shared" si="3"/>
        <v>0</v>
      </c>
    </row>
    <row r="179" spans="1:7" ht="15.75">
      <c r="A179" s="35"/>
      <c r="B179" s="12"/>
      <c r="C179" s="16" t="s">
        <v>166</v>
      </c>
      <c r="D179" s="8"/>
      <c r="E179" s="10"/>
      <c r="F179" s="8"/>
      <c r="G179" s="57">
        <f t="shared" si="3"/>
        <v>0</v>
      </c>
    </row>
    <row r="180" spans="1:7" ht="30">
      <c r="A180" s="35"/>
      <c r="B180" s="12"/>
      <c r="C180" s="16" t="s">
        <v>167</v>
      </c>
      <c r="D180" s="8"/>
      <c r="E180" s="10"/>
      <c r="F180" s="8"/>
      <c r="G180" s="57">
        <f t="shared" si="3"/>
        <v>0</v>
      </c>
    </row>
    <row r="181" spans="1:7" ht="120" customHeight="1">
      <c r="A181" s="35"/>
      <c r="B181" s="12"/>
      <c r="C181" s="9"/>
      <c r="D181" s="8"/>
      <c r="E181" s="10"/>
      <c r="F181" s="8"/>
      <c r="G181" s="57">
        <f t="shared" si="3"/>
        <v>0</v>
      </c>
    </row>
    <row r="182" spans="1:7">
      <c r="A182" s="35"/>
      <c r="B182" s="12"/>
      <c r="C182" s="9"/>
      <c r="D182" s="8"/>
      <c r="E182" s="10"/>
      <c r="F182" s="8"/>
      <c r="G182" s="57">
        <f t="shared" si="3"/>
        <v>0</v>
      </c>
    </row>
    <row r="183" spans="1:7">
      <c r="A183" s="35"/>
      <c r="B183" s="85">
        <f>B174+0.01</f>
        <v>6.0599999999999987</v>
      </c>
      <c r="C183" s="11" t="s">
        <v>168</v>
      </c>
      <c r="D183" s="8"/>
      <c r="E183" s="10"/>
      <c r="F183" s="8"/>
      <c r="G183" s="57">
        <f t="shared" si="3"/>
        <v>0</v>
      </c>
    </row>
    <row r="184" spans="1:7" ht="195">
      <c r="A184" s="35"/>
      <c r="B184" s="12"/>
      <c r="C184" s="9" t="s">
        <v>169</v>
      </c>
      <c r="D184" s="8" t="s">
        <v>98</v>
      </c>
      <c r="E184" s="10">
        <v>15</v>
      </c>
      <c r="F184" s="8"/>
      <c r="G184" s="57">
        <f t="shared" si="3"/>
        <v>0</v>
      </c>
    </row>
    <row r="185" spans="1:7" ht="120" customHeight="1">
      <c r="A185" s="35"/>
      <c r="B185" s="12"/>
      <c r="C185" s="9"/>
      <c r="D185" s="8"/>
      <c r="E185" s="10"/>
      <c r="F185" s="8"/>
      <c r="G185" s="57">
        <f t="shared" si="3"/>
        <v>0</v>
      </c>
    </row>
    <row r="186" spans="1:7">
      <c r="A186" s="35"/>
      <c r="B186" s="12"/>
      <c r="C186" s="9"/>
      <c r="D186" s="8"/>
      <c r="E186" s="10"/>
      <c r="F186" s="8"/>
      <c r="G186" s="57">
        <f t="shared" si="3"/>
        <v>0</v>
      </c>
    </row>
    <row r="187" spans="1:7">
      <c r="A187" s="35"/>
      <c r="B187" s="85">
        <f>B183+0.01</f>
        <v>6.0699999999999985</v>
      </c>
      <c r="C187" s="6" t="s">
        <v>170</v>
      </c>
      <c r="D187" s="8"/>
      <c r="E187" s="10">
        <v>0</v>
      </c>
      <c r="F187" s="8"/>
      <c r="G187" s="57"/>
    </row>
    <row r="188" spans="1:7" ht="210">
      <c r="A188" s="35"/>
      <c r="B188" s="12"/>
      <c r="C188" s="9" t="s">
        <v>171</v>
      </c>
      <c r="D188" s="8" t="s">
        <v>156</v>
      </c>
      <c r="E188" s="10">
        <v>5</v>
      </c>
      <c r="F188" s="8"/>
      <c r="G188" s="57">
        <f t="shared" si="3"/>
        <v>0</v>
      </c>
    </row>
    <row r="189" spans="1:7">
      <c r="A189" s="35"/>
      <c r="B189" s="12"/>
      <c r="C189" s="9"/>
      <c r="D189" s="8"/>
      <c r="E189" s="10"/>
      <c r="F189" s="8"/>
      <c r="G189" s="57"/>
    </row>
    <row r="190" spans="1:7">
      <c r="A190" s="35"/>
      <c r="B190" s="12">
        <f>B187+0.01</f>
        <v>6.0799999999999983</v>
      </c>
      <c r="C190" s="6" t="s">
        <v>172</v>
      </c>
      <c r="D190" s="8"/>
      <c r="E190" s="10"/>
      <c r="F190" s="8"/>
      <c r="G190" s="57">
        <f t="shared" si="3"/>
        <v>0</v>
      </c>
    </row>
    <row r="191" spans="1:7" ht="90">
      <c r="A191" s="35"/>
      <c r="B191" s="12"/>
      <c r="C191" s="16" t="s">
        <v>173</v>
      </c>
      <c r="D191" s="8" t="s">
        <v>156</v>
      </c>
      <c r="E191" s="10">
        <v>130</v>
      </c>
      <c r="F191" s="8"/>
      <c r="G191" s="57">
        <f t="shared" si="3"/>
        <v>0</v>
      </c>
    </row>
    <row r="192" spans="1:7">
      <c r="A192" s="35"/>
      <c r="B192" s="12">
        <f>B190+0.01</f>
        <v>6.0899999999999981</v>
      </c>
      <c r="C192" s="6" t="s">
        <v>174</v>
      </c>
      <c r="D192" s="8"/>
      <c r="E192" s="10"/>
      <c r="F192" s="8"/>
      <c r="G192" s="57">
        <f t="shared" si="3"/>
        <v>0</v>
      </c>
    </row>
    <row r="193" spans="1:7" ht="195">
      <c r="A193" s="35"/>
      <c r="B193" s="12"/>
      <c r="C193" s="16" t="s">
        <v>276</v>
      </c>
      <c r="D193" s="8" t="s">
        <v>98</v>
      </c>
      <c r="E193" s="10">
        <v>135</v>
      </c>
      <c r="F193" s="8"/>
      <c r="G193" s="57">
        <f t="shared" si="3"/>
        <v>0</v>
      </c>
    </row>
    <row r="194" spans="1:7">
      <c r="A194" s="35"/>
      <c r="B194" s="12">
        <f>B190+0.01</f>
        <v>6.0899999999999981</v>
      </c>
      <c r="C194" s="6" t="s">
        <v>176</v>
      </c>
      <c r="D194" s="8"/>
      <c r="E194" s="10"/>
      <c r="F194" s="8"/>
      <c r="G194" s="57">
        <f t="shared" si="3"/>
        <v>0</v>
      </c>
    </row>
    <row r="195" spans="1:7" ht="210">
      <c r="A195" s="35"/>
      <c r="B195" s="12"/>
      <c r="C195" s="16" t="s">
        <v>177</v>
      </c>
      <c r="D195" s="8" t="s">
        <v>98</v>
      </c>
      <c r="E195" s="10">
        <v>1</v>
      </c>
      <c r="F195" s="8"/>
      <c r="G195" s="57">
        <f t="shared" si="3"/>
        <v>0</v>
      </c>
    </row>
    <row r="196" spans="1:7" ht="15.75" thickBot="1">
      <c r="A196" s="49">
        <v>6</v>
      </c>
      <c r="B196" s="265" t="s">
        <v>178</v>
      </c>
      <c r="C196" s="266"/>
      <c r="D196" s="36"/>
      <c r="E196" s="37"/>
      <c r="F196" s="36"/>
      <c r="G196" s="58">
        <f>SUM(G160:G195)</f>
        <v>0</v>
      </c>
    </row>
    <row r="197" spans="1:7">
      <c r="A197" s="40">
        <f>A160+1</f>
        <v>7</v>
      </c>
      <c r="B197" s="254" t="s">
        <v>179</v>
      </c>
      <c r="C197" s="303"/>
      <c r="D197" s="41"/>
      <c r="E197" s="42"/>
      <c r="F197" s="41"/>
      <c r="G197" s="56"/>
    </row>
    <row r="198" spans="1:7">
      <c r="A198" s="35"/>
      <c r="B198" s="12"/>
      <c r="C198" s="11"/>
      <c r="D198" s="8"/>
      <c r="E198" s="10"/>
      <c r="F198" s="8"/>
      <c r="G198" s="57"/>
    </row>
    <row r="199" spans="1:7">
      <c r="A199" s="35"/>
      <c r="B199" s="12">
        <f>A197+0.01</f>
        <v>7.01</v>
      </c>
      <c r="C199" s="11" t="s">
        <v>180</v>
      </c>
      <c r="D199" s="8"/>
      <c r="E199" s="10"/>
      <c r="F199" s="8"/>
      <c r="G199" s="57"/>
    </row>
    <row r="200" spans="1:7" ht="45">
      <c r="A200" s="35"/>
      <c r="B200" s="12"/>
      <c r="C200" s="16" t="s">
        <v>181</v>
      </c>
      <c r="D200" s="8" t="s">
        <v>53</v>
      </c>
      <c r="E200" s="10">
        <v>30</v>
      </c>
      <c r="F200" s="8"/>
      <c r="G200" s="57">
        <f t="shared" si="3"/>
        <v>0</v>
      </c>
    </row>
    <row r="201" spans="1:7" ht="45">
      <c r="A201" s="35"/>
      <c r="B201" s="12"/>
      <c r="C201" s="16" t="s">
        <v>182</v>
      </c>
      <c r="D201" s="8" t="s">
        <v>53</v>
      </c>
      <c r="E201" s="10" t="s">
        <v>60</v>
      </c>
      <c r="F201" s="8"/>
      <c r="G201" s="57">
        <f t="shared" si="3"/>
        <v>0</v>
      </c>
    </row>
    <row r="202" spans="1:7" ht="60">
      <c r="A202" s="35"/>
      <c r="B202" s="12"/>
      <c r="C202" s="16" t="s">
        <v>183</v>
      </c>
      <c r="D202" s="8"/>
      <c r="E202" s="10"/>
      <c r="F202" s="8"/>
      <c r="G202" s="57"/>
    </row>
    <row r="203" spans="1:7">
      <c r="A203" s="35"/>
      <c r="B203" s="12">
        <f>B199+0.01</f>
        <v>7.02</v>
      </c>
      <c r="C203" s="11" t="s">
        <v>184</v>
      </c>
      <c r="D203" s="8"/>
      <c r="E203" s="10"/>
      <c r="F203" s="8"/>
      <c r="G203" s="57">
        <f t="shared" si="3"/>
        <v>0</v>
      </c>
    </row>
    <row r="204" spans="1:7" ht="120">
      <c r="A204" s="35"/>
      <c r="B204" s="12"/>
      <c r="C204" s="16" t="s">
        <v>185</v>
      </c>
      <c r="D204" s="8" t="s">
        <v>53</v>
      </c>
      <c r="E204" s="10">
        <v>190</v>
      </c>
      <c r="F204" s="8"/>
      <c r="G204" s="57">
        <f t="shared" si="3"/>
        <v>0</v>
      </c>
    </row>
    <row r="205" spans="1:7">
      <c r="A205" s="35"/>
      <c r="B205" s="12">
        <f>B203+0.01</f>
        <v>7.0299999999999994</v>
      </c>
      <c r="C205" s="11" t="s">
        <v>186</v>
      </c>
      <c r="D205" s="8"/>
      <c r="E205" s="10"/>
      <c r="F205" s="8"/>
      <c r="G205" s="57">
        <f t="shared" si="3"/>
        <v>0</v>
      </c>
    </row>
    <row r="206" spans="1:7" ht="60">
      <c r="A206" s="35"/>
      <c r="B206" s="12"/>
      <c r="C206" s="16" t="s">
        <v>187</v>
      </c>
      <c r="D206" s="8" t="s">
        <v>53</v>
      </c>
      <c r="E206" s="10">
        <v>40</v>
      </c>
      <c r="F206" s="8"/>
      <c r="G206" s="57">
        <f t="shared" si="3"/>
        <v>0</v>
      </c>
    </row>
    <row r="207" spans="1:7">
      <c r="A207" s="35"/>
      <c r="B207" s="12">
        <f>B205+0.01</f>
        <v>7.0399999999999991</v>
      </c>
      <c r="C207" s="11" t="s">
        <v>188</v>
      </c>
      <c r="D207" s="8"/>
      <c r="E207" s="10"/>
      <c r="F207" s="8"/>
      <c r="G207" s="57">
        <f t="shared" si="3"/>
        <v>0</v>
      </c>
    </row>
    <row r="208" spans="1:7" ht="45">
      <c r="A208" s="35"/>
      <c r="B208" s="12"/>
      <c r="C208" s="16" t="s">
        <v>189</v>
      </c>
      <c r="D208" s="8" t="s">
        <v>190</v>
      </c>
      <c r="E208" s="10">
        <v>35</v>
      </c>
      <c r="F208" s="8"/>
      <c r="G208" s="57">
        <f t="shared" si="3"/>
        <v>0</v>
      </c>
    </row>
    <row r="209" spans="1:7">
      <c r="A209" s="35"/>
      <c r="B209" s="12">
        <f>B205+0.01</f>
        <v>7.0399999999999991</v>
      </c>
      <c r="C209" s="11" t="s">
        <v>191</v>
      </c>
      <c r="D209" s="8"/>
      <c r="E209" s="10"/>
      <c r="F209" s="8"/>
      <c r="G209" s="57">
        <f t="shared" si="3"/>
        <v>0</v>
      </c>
    </row>
    <row r="210" spans="1:7" ht="409.5">
      <c r="A210" s="35"/>
      <c r="B210" s="12"/>
      <c r="C210" s="16" t="s">
        <v>192</v>
      </c>
      <c r="D210" s="8" t="s">
        <v>53</v>
      </c>
      <c r="E210" s="10">
        <v>240</v>
      </c>
      <c r="F210" s="8"/>
      <c r="G210" s="57">
        <f t="shared" si="3"/>
        <v>0</v>
      </c>
    </row>
    <row r="211" spans="1:7">
      <c r="A211" s="35"/>
      <c r="B211" s="12">
        <f>B207+0.01</f>
        <v>7.0499999999999989</v>
      </c>
      <c r="C211" s="16" t="s">
        <v>193</v>
      </c>
      <c r="D211" s="8"/>
      <c r="E211" s="10"/>
      <c r="F211" s="8"/>
      <c r="G211" s="57"/>
    </row>
    <row r="212" spans="1:7" ht="45">
      <c r="A212" s="35"/>
      <c r="B212" s="12"/>
      <c r="C212" s="16" t="s">
        <v>194</v>
      </c>
      <c r="D212" s="8" t="s">
        <v>101</v>
      </c>
      <c r="E212" s="10">
        <v>65</v>
      </c>
      <c r="F212" s="8"/>
      <c r="G212" s="57">
        <f t="shared" si="3"/>
        <v>0</v>
      </c>
    </row>
    <row r="213" spans="1:7">
      <c r="A213" s="35"/>
      <c r="B213" s="12">
        <f>B211+0.01</f>
        <v>7.0599999999999987</v>
      </c>
      <c r="C213" s="11" t="s">
        <v>195</v>
      </c>
      <c r="D213" s="8"/>
      <c r="E213" s="10"/>
      <c r="F213" s="8"/>
      <c r="G213" s="57">
        <f t="shared" si="3"/>
        <v>0</v>
      </c>
    </row>
    <row r="214" spans="1:7" ht="60">
      <c r="A214" s="35"/>
      <c r="B214" s="12" t="s">
        <v>196</v>
      </c>
      <c r="C214" s="16" t="s">
        <v>197</v>
      </c>
      <c r="D214" s="8" t="s">
        <v>101</v>
      </c>
      <c r="E214" s="10">
        <v>30</v>
      </c>
      <c r="F214" s="8"/>
      <c r="G214" s="57">
        <f t="shared" si="3"/>
        <v>0</v>
      </c>
    </row>
    <row r="215" spans="1:7" ht="60">
      <c r="A215" s="35"/>
      <c r="B215" s="12" t="s">
        <v>198</v>
      </c>
      <c r="C215" s="16" t="s">
        <v>199</v>
      </c>
      <c r="D215" s="8" t="s">
        <v>101</v>
      </c>
      <c r="E215" s="87">
        <v>28</v>
      </c>
      <c r="F215" s="8"/>
      <c r="G215" s="57">
        <f t="shared" si="3"/>
        <v>0</v>
      </c>
    </row>
    <row r="216" spans="1:7" ht="114" customHeight="1">
      <c r="A216" s="35"/>
      <c r="B216" s="12"/>
      <c r="C216" s="16"/>
      <c r="D216" s="8"/>
      <c r="E216" s="10"/>
      <c r="F216" s="8"/>
      <c r="G216" s="57"/>
    </row>
    <row r="217" spans="1:7" ht="30">
      <c r="A217" s="35"/>
      <c r="B217" s="12">
        <f>B213+0.01</f>
        <v>7.0699999999999985</v>
      </c>
      <c r="C217" s="11" t="s">
        <v>200</v>
      </c>
      <c r="D217" s="8"/>
      <c r="E217" s="10"/>
      <c r="F217" s="8"/>
      <c r="G217" s="57">
        <f t="shared" si="3"/>
        <v>0</v>
      </c>
    </row>
    <row r="218" spans="1:7" ht="45">
      <c r="A218" s="35"/>
      <c r="B218" s="12"/>
      <c r="C218" s="16" t="s">
        <v>201</v>
      </c>
      <c r="D218" s="8" t="s">
        <v>101</v>
      </c>
      <c r="E218" s="10">
        <v>11</v>
      </c>
      <c r="F218" s="8"/>
      <c r="G218" s="57">
        <f t="shared" si="3"/>
        <v>0</v>
      </c>
    </row>
    <row r="219" spans="1:7">
      <c r="A219" s="35"/>
      <c r="B219" s="12">
        <f>B217+0.01</f>
        <v>7.0799999999999983</v>
      </c>
      <c r="C219" s="11" t="s">
        <v>202</v>
      </c>
      <c r="D219" s="8"/>
      <c r="E219" s="10"/>
      <c r="F219" s="8"/>
      <c r="G219" s="57">
        <f t="shared" si="3"/>
        <v>0</v>
      </c>
    </row>
    <row r="220" spans="1:7" ht="45">
      <c r="A220" s="35"/>
      <c r="B220" s="12"/>
      <c r="C220" s="16" t="s">
        <v>203</v>
      </c>
      <c r="D220" s="8" t="s">
        <v>101</v>
      </c>
      <c r="E220" s="10">
        <v>150</v>
      </c>
      <c r="F220" s="8"/>
      <c r="G220" s="57">
        <f t="shared" si="3"/>
        <v>0</v>
      </c>
    </row>
    <row r="221" spans="1:7">
      <c r="A221" s="35"/>
      <c r="B221" s="12">
        <f>B219+0.01</f>
        <v>7.0899999999999981</v>
      </c>
      <c r="C221" s="11" t="s">
        <v>204</v>
      </c>
      <c r="D221" s="8"/>
      <c r="E221" s="10"/>
      <c r="F221" s="8"/>
      <c r="G221" s="57">
        <f t="shared" si="3"/>
        <v>0</v>
      </c>
    </row>
    <row r="222" spans="1:7" ht="45">
      <c r="A222" s="35"/>
      <c r="B222" s="12"/>
      <c r="C222" s="16" t="s">
        <v>205</v>
      </c>
      <c r="D222" s="8" t="s">
        <v>101</v>
      </c>
      <c r="E222" s="10">
        <v>190</v>
      </c>
      <c r="F222" s="8"/>
      <c r="G222" s="57">
        <f t="shared" si="3"/>
        <v>0</v>
      </c>
    </row>
    <row r="223" spans="1:7">
      <c r="A223" s="35"/>
      <c r="B223" s="12">
        <f>B221+0.01</f>
        <v>7.0999999999999979</v>
      </c>
      <c r="C223" s="11" t="s">
        <v>206</v>
      </c>
      <c r="D223" s="8"/>
      <c r="E223" s="10"/>
      <c r="F223" s="8"/>
      <c r="G223" s="57">
        <f t="shared" si="3"/>
        <v>0</v>
      </c>
    </row>
    <row r="224" spans="1:7" ht="30">
      <c r="A224" s="35"/>
      <c r="B224" s="12"/>
      <c r="C224" s="16" t="s">
        <v>207</v>
      </c>
      <c r="D224" s="8" t="s">
        <v>53</v>
      </c>
      <c r="E224" s="10">
        <v>790</v>
      </c>
      <c r="F224" s="8"/>
      <c r="G224" s="57">
        <f t="shared" si="3"/>
        <v>0</v>
      </c>
    </row>
    <row r="225" spans="1:7" ht="30">
      <c r="A225" s="35"/>
      <c r="B225" s="12">
        <f>B223+0.01</f>
        <v>7.1099999999999977</v>
      </c>
      <c r="C225" s="11" t="s">
        <v>208</v>
      </c>
      <c r="D225" s="8"/>
      <c r="E225" s="10"/>
      <c r="F225" s="8"/>
      <c r="G225" s="57">
        <f t="shared" si="3"/>
        <v>0</v>
      </c>
    </row>
    <row r="226" spans="1:7" ht="60">
      <c r="A226" s="35"/>
      <c r="B226" s="12"/>
      <c r="C226" s="16" t="s">
        <v>440</v>
      </c>
      <c r="D226" s="8" t="s">
        <v>98</v>
      </c>
      <c r="E226" s="10">
        <v>12</v>
      </c>
      <c r="F226" s="8"/>
      <c r="G226" s="57">
        <f t="shared" si="3"/>
        <v>0</v>
      </c>
    </row>
    <row r="227" spans="1:7">
      <c r="A227" s="35"/>
      <c r="B227" s="12">
        <f>B225+0.01</f>
        <v>7.1199999999999974</v>
      </c>
      <c r="C227" s="11" t="s">
        <v>209</v>
      </c>
      <c r="D227" s="8"/>
      <c r="E227" s="10"/>
      <c r="F227" s="8"/>
      <c r="G227" s="57">
        <f t="shared" si="3"/>
        <v>0</v>
      </c>
    </row>
    <row r="228" spans="1:7" ht="60">
      <c r="A228" s="35"/>
      <c r="B228" s="12"/>
      <c r="C228" s="16" t="s">
        <v>210</v>
      </c>
      <c r="D228" s="8" t="s">
        <v>101</v>
      </c>
      <c r="E228" s="10">
        <v>18</v>
      </c>
      <c r="F228" s="8"/>
      <c r="G228" s="57">
        <f t="shared" si="3"/>
        <v>0</v>
      </c>
    </row>
    <row r="229" spans="1:7">
      <c r="A229" s="35"/>
      <c r="B229" s="12">
        <f>B227+0.01</f>
        <v>7.1299999999999972</v>
      </c>
      <c r="C229" s="11" t="s">
        <v>211</v>
      </c>
      <c r="D229" s="8"/>
      <c r="E229" s="10"/>
      <c r="F229" s="8"/>
      <c r="G229" s="57">
        <f t="shared" si="3"/>
        <v>0</v>
      </c>
    </row>
    <row r="230" spans="1:7" ht="30">
      <c r="A230" s="35"/>
      <c r="B230" s="12"/>
      <c r="C230" s="16" t="s">
        <v>212</v>
      </c>
      <c r="D230" s="8" t="s">
        <v>53</v>
      </c>
      <c r="E230" s="10">
        <v>6</v>
      </c>
      <c r="F230" s="8"/>
      <c r="G230" s="57">
        <f t="shared" si="3"/>
        <v>0</v>
      </c>
    </row>
    <row r="231" spans="1:7">
      <c r="A231" s="35"/>
      <c r="B231" s="12">
        <f>B229+0.01</f>
        <v>7.139999999999997</v>
      </c>
      <c r="C231" s="11" t="s">
        <v>213</v>
      </c>
      <c r="D231" s="8"/>
      <c r="E231" s="10"/>
      <c r="F231" s="8"/>
      <c r="G231" s="57">
        <f t="shared" si="3"/>
        <v>0</v>
      </c>
    </row>
    <row r="232" spans="1:7" ht="30">
      <c r="A232" s="35"/>
      <c r="B232" s="12"/>
      <c r="C232" s="16" t="s">
        <v>214</v>
      </c>
      <c r="D232" s="8" t="s">
        <v>98</v>
      </c>
      <c r="E232" s="10">
        <v>15</v>
      </c>
      <c r="F232" s="8"/>
      <c r="G232" s="57">
        <f t="shared" si="3"/>
        <v>0</v>
      </c>
    </row>
    <row r="233" spans="1:7">
      <c r="A233" s="35"/>
      <c r="B233" s="12"/>
      <c r="C233" s="23" t="s">
        <v>215</v>
      </c>
      <c r="D233" s="8" t="s">
        <v>98</v>
      </c>
      <c r="E233" s="10" t="s">
        <v>60</v>
      </c>
      <c r="F233" s="8"/>
      <c r="G233" s="57">
        <f t="shared" si="3"/>
        <v>0</v>
      </c>
    </row>
    <row r="234" spans="1:7">
      <c r="A234" s="35"/>
      <c r="B234" s="12">
        <f>B231+0.01</f>
        <v>7.1499999999999968</v>
      </c>
      <c r="C234" s="11" t="s">
        <v>216</v>
      </c>
      <c r="D234" s="8"/>
      <c r="E234" s="10"/>
      <c r="F234" s="8"/>
      <c r="G234" s="57">
        <f t="shared" si="3"/>
        <v>0</v>
      </c>
    </row>
    <row r="235" spans="1:7" ht="75">
      <c r="A235" s="35"/>
      <c r="B235" s="12"/>
      <c r="C235" s="16" t="s">
        <v>217</v>
      </c>
      <c r="D235" s="8" t="s">
        <v>98</v>
      </c>
      <c r="E235" s="10">
        <v>35</v>
      </c>
      <c r="F235" s="8"/>
      <c r="G235" s="57">
        <f t="shared" si="3"/>
        <v>0</v>
      </c>
    </row>
    <row r="236" spans="1:7" ht="60">
      <c r="A236" s="35"/>
      <c r="B236" s="12">
        <f>B234+0.01</f>
        <v>7.1599999999999966</v>
      </c>
      <c r="C236" s="11" t="s">
        <v>218</v>
      </c>
      <c r="D236" s="8"/>
      <c r="E236" s="10"/>
      <c r="F236" s="8"/>
      <c r="G236" s="57">
        <f t="shared" ref="G236:G285" si="4">IF(E236="QRO",F236*0, F236*E236)</f>
        <v>0</v>
      </c>
    </row>
    <row r="237" spans="1:7" ht="30">
      <c r="A237" s="35"/>
      <c r="B237" s="12"/>
      <c r="C237" s="16" t="s">
        <v>219</v>
      </c>
      <c r="D237" s="8" t="s">
        <v>98</v>
      </c>
      <c r="E237" s="10">
        <v>1</v>
      </c>
      <c r="F237" s="128"/>
      <c r="G237" s="57">
        <f t="shared" si="4"/>
        <v>0</v>
      </c>
    </row>
    <row r="238" spans="1:7" ht="30">
      <c r="A238" s="35"/>
      <c r="B238" s="12"/>
      <c r="C238" s="16" t="s">
        <v>220</v>
      </c>
      <c r="D238" s="8" t="s">
        <v>221</v>
      </c>
      <c r="E238" s="10" t="s">
        <v>60</v>
      </c>
      <c r="F238" s="128"/>
      <c r="G238" s="57">
        <f t="shared" si="4"/>
        <v>0</v>
      </c>
    </row>
    <row r="239" spans="1:7" ht="30">
      <c r="A239" s="35"/>
      <c r="B239" s="12"/>
      <c r="C239" s="16" t="s">
        <v>222</v>
      </c>
      <c r="D239" s="8" t="s">
        <v>221</v>
      </c>
      <c r="E239" s="10" t="s">
        <v>60</v>
      </c>
      <c r="F239" s="128"/>
      <c r="G239" s="57">
        <f t="shared" si="4"/>
        <v>0</v>
      </c>
    </row>
    <row r="240" spans="1:7">
      <c r="A240" s="35"/>
      <c r="B240" s="12"/>
      <c r="C240" s="16" t="s">
        <v>223</v>
      </c>
      <c r="D240" s="8" t="s">
        <v>221</v>
      </c>
      <c r="E240" s="10" t="s">
        <v>60</v>
      </c>
      <c r="F240" s="128"/>
      <c r="G240" s="57">
        <f t="shared" si="4"/>
        <v>0</v>
      </c>
    </row>
    <row r="241" spans="1:7" ht="75">
      <c r="A241" s="35"/>
      <c r="B241" s="12"/>
      <c r="C241" s="16" t="s">
        <v>460</v>
      </c>
      <c r="D241" s="8"/>
      <c r="E241" s="10"/>
      <c r="F241" s="128"/>
      <c r="G241" s="57"/>
    </row>
    <row r="242" spans="1:7" ht="148.5" customHeight="1">
      <c r="A242" s="35"/>
      <c r="B242" s="12"/>
      <c r="C242" s="16"/>
      <c r="D242" s="8"/>
      <c r="E242" s="10"/>
      <c r="F242" s="128"/>
      <c r="G242" s="57"/>
    </row>
    <row r="243" spans="1:7" ht="60">
      <c r="A243" s="35"/>
      <c r="B243" s="12"/>
      <c r="C243" s="16" t="s">
        <v>461</v>
      </c>
      <c r="D243" s="8"/>
      <c r="E243" s="10"/>
      <c r="F243" s="128"/>
      <c r="G243" s="57"/>
    </row>
    <row r="244" spans="1:7" ht="249.95" customHeight="1">
      <c r="A244" s="35"/>
      <c r="B244" s="12"/>
      <c r="C244" s="16"/>
      <c r="D244" s="8"/>
      <c r="E244" s="10"/>
      <c r="F244" s="128"/>
      <c r="G244" s="57"/>
    </row>
    <row r="245" spans="1:7" ht="105">
      <c r="A245" s="35"/>
      <c r="B245" s="12"/>
      <c r="C245" s="16" t="s">
        <v>462</v>
      </c>
      <c r="D245" s="8"/>
      <c r="E245" s="10"/>
      <c r="F245" s="128"/>
      <c r="G245" s="57"/>
    </row>
    <row r="246" spans="1:7" ht="249.95" customHeight="1">
      <c r="A246" s="35"/>
      <c r="B246" s="12"/>
      <c r="C246" s="16"/>
      <c r="D246" s="8"/>
      <c r="E246" s="10"/>
      <c r="F246" s="128"/>
      <c r="G246" s="57"/>
    </row>
    <row r="247" spans="1:7" ht="30">
      <c r="A247" s="35"/>
      <c r="B247" s="12"/>
      <c r="C247" s="16" t="s">
        <v>463</v>
      </c>
      <c r="D247" s="8"/>
      <c r="E247" s="10"/>
      <c r="F247" s="128"/>
      <c r="G247" s="57"/>
    </row>
    <row r="248" spans="1:7" ht="249.95" customHeight="1">
      <c r="A248" s="35"/>
      <c r="B248" s="12"/>
      <c r="C248" s="16"/>
      <c r="D248" s="8"/>
      <c r="E248" s="10"/>
      <c r="F248" s="128"/>
      <c r="G248" s="57"/>
    </row>
    <row r="249" spans="1:7" ht="105">
      <c r="A249" s="35"/>
      <c r="B249" s="12"/>
      <c r="C249" s="16" t="s">
        <v>464</v>
      </c>
      <c r="D249" s="8"/>
      <c r="E249" s="10"/>
      <c r="F249" s="128"/>
      <c r="G249" s="57"/>
    </row>
    <row r="250" spans="1:7" ht="165" customHeight="1">
      <c r="A250" s="35"/>
      <c r="B250" s="12"/>
      <c r="C250" s="16"/>
      <c r="D250" s="8"/>
      <c r="E250" s="10"/>
      <c r="F250" s="128"/>
      <c r="G250" s="57"/>
    </row>
    <row r="251" spans="1:7">
      <c r="A251" s="35"/>
      <c r="B251" s="12"/>
      <c r="C251" s="16" t="s">
        <v>224</v>
      </c>
      <c r="D251" s="8" t="s">
        <v>101</v>
      </c>
      <c r="E251" s="10">
        <v>15</v>
      </c>
      <c r="F251" s="128"/>
      <c r="G251" s="57">
        <f t="shared" si="4"/>
        <v>0</v>
      </c>
    </row>
    <row r="252" spans="1:7">
      <c r="A252" s="35"/>
      <c r="B252" s="12">
        <f>B236+0.01</f>
        <v>7.1699999999999964</v>
      </c>
      <c r="C252" s="11" t="s">
        <v>383</v>
      </c>
      <c r="D252" s="8"/>
      <c r="E252" s="10"/>
      <c r="F252" s="8"/>
      <c r="G252" s="57">
        <f t="shared" si="4"/>
        <v>0</v>
      </c>
    </row>
    <row r="253" spans="1:7" ht="60">
      <c r="A253" s="35"/>
      <c r="B253" s="12" t="s">
        <v>226</v>
      </c>
      <c r="C253" s="16" t="s">
        <v>227</v>
      </c>
      <c r="D253" s="8" t="s">
        <v>98</v>
      </c>
      <c r="E253" s="10">
        <v>1</v>
      </c>
      <c r="F253" s="8"/>
      <c r="G253" s="57">
        <f t="shared" si="4"/>
        <v>0</v>
      </c>
    </row>
    <row r="254" spans="1:7" ht="120" customHeight="1">
      <c r="A254" s="35"/>
      <c r="B254" s="12"/>
      <c r="C254" s="16"/>
      <c r="D254" s="8"/>
      <c r="E254" s="10"/>
      <c r="F254" s="8"/>
      <c r="G254" s="57">
        <f t="shared" si="4"/>
        <v>0</v>
      </c>
    </row>
    <row r="255" spans="1:7" ht="30">
      <c r="A255" s="35"/>
      <c r="B255" s="12"/>
      <c r="C255" s="16" t="s">
        <v>228</v>
      </c>
      <c r="D255" s="8" t="s">
        <v>98</v>
      </c>
      <c r="E255" s="10">
        <v>1</v>
      </c>
      <c r="F255" s="8"/>
      <c r="G255" s="57">
        <f t="shared" si="4"/>
        <v>0</v>
      </c>
    </row>
    <row r="256" spans="1:7" ht="60">
      <c r="A256" s="35"/>
      <c r="B256" s="12"/>
      <c r="C256" s="16" t="s">
        <v>441</v>
      </c>
      <c r="D256" s="8" t="s">
        <v>98</v>
      </c>
      <c r="E256" s="10">
        <v>4</v>
      </c>
      <c r="F256" s="8"/>
      <c r="G256" s="57">
        <f t="shared" si="4"/>
        <v>0</v>
      </c>
    </row>
    <row r="257" spans="1:10" ht="132" customHeight="1">
      <c r="A257" s="35"/>
      <c r="B257" s="12"/>
      <c r="C257" s="16"/>
      <c r="D257" s="8"/>
      <c r="E257" s="10"/>
      <c r="F257" s="8"/>
      <c r="G257" s="57">
        <f t="shared" si="4"/>
        <v>0</v>
      </c>
    </row>
    <row r="258" spans="1:10" ht="75">
      <c r="A258" s="35"/>
      <c r="B258" s="12">
        <f>B252+0.01</f>
        <v>7.1799999999999962</v>
      </c>
      <c r="C258" s="11" t="s">
        <v>230</v>
      </c>
      <c r="D258" s="8"/>
      <c r="E258" s="10"/>
      <c r="F258" s="8"/>
      <c r="G258" s="57">
        <f t="shared" si="4"/>
        <v>0</v>
      </c>
    </row>
    <row r="259" spans="1:10">
      <c r="A259" s="35"/>
      <c r="B259" s="12"/>
      <c r="C259" s="16" t="s">
        <v>231</v>
      </c>
      <c r="D259" s="8" t="s">
        <v>221</v>
      </c>
      <c r="E259" s="10">
        <v>1</v>
      </c>
      <c r="F259" s="8"/>
      <c r="G259" s="57">
        <f t="shared" si="4"/>
        <v>0</v>
      </c>
    </row>
    <row r="260" spans="1:10" ht="120" customHeight="1">
      <c r="A260" s="35"/>
      <c r="B260" s="12"/>
      <c r="C260" s="16"/>
      <c r="D260" s="8"/>
      <c r="E260" s="10"/>
      <c r="F260" s="8"/>
      <c r="G260" s="57"/>
    </row>
    <row r="261" spans="1:10" ht="30">
      <c r="A261" s="35"/>
      <c r="B261" s="12"/>
      <c r="C261" s="16" t="s">
        <v>232</v>
      </c>
      <c r="D261" s="8" t="s">
        <v>221</v>
      </c>
      <c r="E261" s="10">
        <v>1</v>
      </c>
      <c r="F261" s="8"/>
      <c r="G261" s="57">
        <f t="shared" si="4"/>
        <v>0</v>
      </c>
    </row>
    <row r="262" spans="1:10" ht="120" customHeight="1">
      <c r="A262" s="35"/>
      <c r="B262" s="12"/>
      <c r="C262" s="16"/>
      <c r="D262" s="8"/>
      <c r="E262" s="10"/>
      <c r="F262" s="8"/>
      <c r="G262" s="57"/>
    </row>
    <row r="263" spans="1:10" ht="30">
      <c r="A263" s="35"/>
      <c r="B263" s="12"/>
      <c r="C263" s="16" t="s">
        <v>233</v>
      </c>
      <c r="D263" s="8" t="s">
        <v>221</v>
      </c>
      <c r="E263" s="10">
        <v>25</v>
      </c>
      <c r="F263" s="8"/>
      <c r="G263" s="57">
        <f t="shared" si="4"/>
        <v>0</v>
      </c>
    </row>
    <row r="264" spans="1:10" ht="120" customHeight="1">
      <c r="A264" s="35"/>
      <c r="B264" s="12"/>
      <c r="C264" s="16"/>
      <c r="D264" s="8"/>
      <c r="E264" s="10"/>
      <c r="F264" s="8"/>
      <c r="G264" s="57"/>
    </row>
    <row r="265" spans="1:10" ht="270">
      <c r="A265" s="35"/>
      <c r="B265" s="12"/>
      <c r="C265" s="88" t="s">
        <v>234</v>
      </c>
      <c r="D265" s="8"/>
      <c r="E265" s="11"/>
      <c r="F265" s="8"/>
      <c r="G265" s="57">
        <f t="shared" si="4"/>
        <v>0</v>
      </c>
    </row>
    <row r="266" spans="1:10" ht="15.75" thickBot="1">
      <c r="A266" s="49">
        <v>7</v>
      </c>
      <c r="B266" s="263" t="s">
        <v>235</v>
      </c>
      <c r="C266" s="264"/>
      <c r="D266" s="36"/>
      <c r="E266" s="129"/>
      <c r="F266" s="36"/>
      <c r="G266" s="58">
        <f>SUM(G197:G265)</f>
        <v>0</v>
      </c>
    </row>
    <row r="267" spans="1:10" ht="19.5" thickBot="1">
      <c r="A267" s="267" t="s">
        <v>236</v>
      </c>
      <c r="B267" s="268"/>
      <c r="C267" s="268"/>
      <c r="D267" s="268"/>
      <c r="E267" s="268"/>
      <c r="F267" s="269"/>
      <c r="G267" s="64">
        <f>SUM(G266,G196,G159,G146,G136,G96,G63)</f>
        <v>0</v>
      </c>
    </row>
    <row r="268" spans="1:10" ht="19.5" thickBot="1">
      <c r="A268" s="258" t="s">
        <v>237</v>
      </c>
      <c r="B268" s="259"/>
      <c r="C268" s="260"/>
      <c r="D268" s="72"/>
      <c r="E268" s="73"/>
      <c r="F268" s="130"/>
      <c r="G268" s="74"/>
    </row>
    <row r="269" spans="1:10">
      <c r="A269" s="236"/>
      <c r="B269" s="25"/>
      <c r="C269" s="26" t="s">
        <v>9</v>
      </c>
      <c r="D269" s="237"/>
      <c r="E269" s="26"/>
      <c r="F269" s="27"/>
      <c r="G269" s="71"/>
    </row>
    <row r="270" spans="1:10" ht="30">
      <c r="A270" s="35"/>
      <c r="B270" s="5"/>
      <c r="C270" s="16" t="s">
        <v>238</v>
      </c>
      <c r="D270" s="238"/>
      <c r="E270" s="16"/>
      <c r="F270" s="7"/>
      <c r="G270" s="67"/>
    </row>
    <row r="271" spans="1:10">
      <c r="A271" s="168">
        <v>1</v>
      </c>
      <c r="B271" s="261" t="s">
        <v>239</v>
      </c>
      <c r="C271" s="262"/>
      <c r="D271" s="169"/>
      <c r="E271" s="239"/>
      <c r="F271" s="239"/>
      <c r="G271" s="69"/>
    </row>
    <row r="272" spans="1:10" ht="120">
      <c r="A272" s="240">
        <f>A271+0.01</f>
        <v>1.01</v>
      </c>
      <c r="B272" s="12" t="s">
        <v>240</v>
      </c>
      <c r="C272" s="165" t="s">
        <v>241</v>
      </c>
      <c r="D272" s="16"/>
      <c r="E272" s="8"/>
      <c r="F272" s="89"/>
      <c r="G272" s="67">
        <f t="shared" si="4"/>
        <v>0</v>
      </c>
      <c r="J272" s="241"/>
    </row>
    <row r="273" spans="1:7" ht="120" customHeight="1">
      <c r="A273" s="240"/>
      <c r="B273" s="12"/>
      <c r="C273" s="16"/>
      <c r="D273" s="16"/>
      <c r="E273" s="8"/>
      <c r="F273" s="89"/>
      <c r="G273" s="67">
        <f t="shared" si="4"/>
        <v>0</v>
      </c>
    </row>
    <row r="274" spans="1:7">
      <c r="A274" s="240"/>
      <c r="B274" s="12" t="s">
        <v>242</v>
      </c>
      <c r="C274" s="16" t="s">
        <v>243</v>
      </c>
      <c r="D274" s="8" t="s">
        <v>221</v>
      </c>
      <c r="E274" s="89">
        <v>2</v>
      </c>
      <c r="F274" s="5"/>
      <c r="G274" s="67">
        <f t="shared" si="4"/>
        <v>0</v>
      </c>
    </row>
    <row r="275" spans="1:7">
      <c r="A275" s="240"/>
      <c r="B275" s="12" t="s">
        <v>244</v>
      </c>
      <c r="C275" s="16" t="s">
        <v>245</v>
      </c>
      <c r="D275" s="8" t="s">
        <v>221</v>
      </c>
      <c r="E275" s="89">
        <v>47</v>
      </c>
      <c r="F275" s="5"/>
      <c r="G275" s="67">
        <f t="shared" si="4"/>
        <v>0</v>
      </c>
    </row>
    <row r="276" spans="1:7">
      <c r="A276" s="240"/>
      <c r="B276" s="12" t="s">
        <v>246</v>
      </c>
      <c r="C276" s="16" t="s">
        <v>247</v>
      </c>
      <c r="D276" s="8" t="s">
        <v>221</v>
      </c>
      <c r="E276" s="89">
        <v>33</v>
      </c>
      <c r="F276" s="5"/>
      <c r="G276" s="67">
        <f t="shared" si="4"/>
        <v>0</v>
      </c>
    </row>
    <row r="277" spans="1:7">
      <c r="A277" s="240"/>
      <c r="B277" s="12" t="s">
        <v>248</v>
      </c>
      <c r="C277" s="16" t="s">
        <v>249</v>
      </c>
      <c r="D277" s="8" t="s">
        <v>221</v>
      </c>
      <c r="E277" s="89">
        <v>1</v>
      </c>
      <c r="F277" s="5"/>
      <c r="G277" s="67">
        <f t="shared" si="4"/>
        <v>0</v>
      </c>
    </row>
    <row r="278" spans="1:7" ht="135">
      <c r="A278" s="240">
        <f>A272+0.01</f>
        <v>1.02</v>
      </c>
      <c r="B278" s="12" t="s">
        <v>250</v>
      </c>
      <c r="C278" s="16" t="s">
        <v>251</v>
      </c>
      <c r="D278" s="16"/>
      <c r="E278" s="8"/>
      <c r="F278" s="89"/>
      <c r="G278" s="67">
        <f t="shared" si="4"/>
        <v>0</v>
      </c>
    </row>
    <row r="279" spans="1:7" ht="120" customHeight="1">
      <c r="A279" s="240"/>
      <c r="B279" s="12"/>
      <c r="C279" s="16"/>
      <c r="D279" s="8" t="s">
        <v>221</v>
      </c>
      <c r="E279" s="89">
        <v>14</v>
      </c>
      <c r="F279" s="5"/>
      <c r="G279" s="67">
        <f t="shared" si="4"/>
        <v>0</v>
      </c>
    </row>
    <row r="280" spans="1:7" ht="120">
      <c r="A280" s="240">
        <f>A278+0.01</f>
        <v>1.03</v>
      </c>
      <c r="B280" s="12" t="s">
        <v>252</v>
      </c>
      <c r="C280" s="16" t="s">
        <v>253</v>
      </c>
      <c r="D280" s="8"/>
      <c r="E280" s="89"/>
      <c r="F280" s="5"/>
      <c r="G280" s="67">
        <f t="shared" si="4"/>
        <v>0</v>
      </c>
    </row>
    <row r="281" spans="1:7" ht="120" customHeight="1">
      <c r="A281" s="240"/>
      <c r="B281" s="12"/>
      <c r="C281" s="16"/>
      <c r="D281" s="8" t="s">
        <v>221</v>
      </c>
      <c r="E281" s="89">
        <v>80</v>
      </c>
      <c r="F281" s="5"/>
      <c r="G281" s="67">
        <f t="shared" si="4"/>
        <v>0</v>
      </c>
    </row>
    <row r="282" spans="1:7" ht="75">
      <c r="A282" s="240">
        <f>A280+0.01</f>
        <v>1.04</v>
      </c>
      <c r="B282" s="12" t="s">
        <v>254</v>
      </c>
      <c r="C282" s="11" t="s">
        <v>444</v>
      </c>
      <c r="D282" s="11"/>
      <c r="E282" s="8"/>
      <c r="F282" s="89"/>
      <c r="G282" s="67">
        <f t="shared" si="4"/>
        <v>0</v>
      </c>
    </row>
    <row r="283" spans="1:7" ht="137.1" customHeight="1">
      <c r="A283" s="240"/>
      <c r="B283" s="12"/>
      <c r="C283" s="16"/>
      <c r="D283" s="8" t="s">
        <v>221</v>
      </c>
      <c r="E283" s="89">
        <v>65</v>
      </c>
      <c r="F283" s="5"/>
      <c r="G283" s="67">
        <f t="shared" si="4"/>
        <v>0</v>
      </c>
    </row>
    <row r="284" spans="1:7" ht="210">
      <c r="A284" s="240">
        <f>A282+0.01</f>
        <v>1.05</v>
      </c>
      <c r="B284" s="12" t="s">
        <v>255</v>
      </c>
      <c r="C284" s="16" t="s">
        <v>256</v>
      </c>
      <c r="D284" s="16"/>
      <c r="E284" s="8"/>
      <c r="F284" s="89"/>
      <c r="G284" s="67">
        <f t="shared" si="4"/>
        <v>0</v>
      </c>
    </row>
    <row r="285" spans="1:7" ht="120" customHeight="1">
      <c r="A285" s="240"/>
      <c r="B285" s="12"/>
      <c r="C285" s="16"/>
      <c r="D285" s="16" t="s">
        <v>221</v>
      </c>
      <c r="E285" s="7">
        <v>45</v>
      </c>
      <c r="F285" s="89"/>
      <c r="G285" s="67">
        <f t="shared" si="4"/>
        <v>0</v>
      </c>
    </row>
    <row r="286" spans="1:7" ht="45">
      <c r="A286" s="240">
        <f>A284+0.01</f>
        <v>1.06</v>
      </c>
      <c r="B286" s="12" t="s">
        <v>257</v>
      </c>
      <c r="C286" s="165" t="s">
        <v>445</v>
      </c>
      <c r="D286" s="16"/>
      <c r="E286" s="8"/>
      <c r="F286" s="89"/>
      <c r="G286" s="67"/>
    </row>
    <row r="287" spans="1:7" ht="120" customHeight="1">
      <c r="A287" s="240"/>
      <c r="B287" s="12"/>
      <c r="C287" s="16"/>
      <c r="D287" s="8" t="s">
        <v>221</v>
      </c>
      <c r="E287" s="89">
        <v>66</v>
      </c>
      <c r="F287" s="5"/>
      <c r="G287" s="67">
        <f t="shared" ref="G287:G334" si="5">IF(E287="QRO",F287*0, F287*E287)</f>
        <v>0</v>
      </c>
    </row>
    <row r="288" spans="1:7" ht="15.75" thickBot="1">
      <c r="A288" s="49">
        <v>1</v>
      </c>
      <c r="B288" s="263" t="s">
        <v>263</v>
      </c>
      <c r="C288" s="264"/>
      <c r="D288" s="129"/>
      <c r="E288" s="195"/>
      <c r="F288" s="93"/>
      <c r="G288" s="58">
        <f>SUM(G272:G287)</f>
        <v>0</v>
      </c>
    </row>
    <row r="289" spans="1:7">
      <c r="A289" s="43">
        <v>2</v>
      </c>
      <c r="B289" s="254" t="s">
        <v>416</v>
      </c>
      <c r="C289" s="255"/>
      <c r="D289" s="197"/>
      <c r="E289" s="197"/>
      <c r="F289" s="197"/>
      <c r="G289" s="59"/>
    </row>
    <row r="290" spans="1:7">
      <c r="A290" s="242">
        <f>A289+0.01</f>
        <v>2.0099999999999998</v>
      </c>
      <c r="B290" s="12" t="s">
        <v>417</v>
      </c>
      <c r="C290" s="6" t="s">
        <v>434</v>
      </c>
      <c r="D290" s="6"/>
      <c r="E290" s="8"/>
      <c r="F290" s="89"/>
      <c r="G290" s="63">
        <f t="shared" si="5"/>
        <v>0</v>
      </c>
    </row>
    <row r="291" spans="1:7" ht="180">
      <c r="A291" s="242"/>
      <c r="B291" s="12"/>
      <c r="C291" s="16" t="s">
        <v>281</v>
      </c>
      <c r="D291" s="16"/>
      <c r="E291" s="238"/>
      <c r="F291" s="238"/>
      <c r="G291" s="63">
        <f t="shared" si="5"/>
        <v>0</v>
      </c>
    </row>
    <row r="292" spans="1:7" ht="120" customHeight="1">
      <c r="A292" s="242"/>
      <c r="B292" s="12"/>
      <c r="C292" s="16"/>
      <c r="D292" s="8" t="s">
        <v>98</v>
      </c>
      <c r="E292" s="89">
        <v>37</v>
      </c>
      <c r="F292" s="5"/>
      <c r="G292" s="63">
        <f t="shared" si="5"/>
        <v>0</v>
      </c>
    </row>
    <row r="293" spans="1:7">
      <c r="A293" s="242">
        <f>A290+0.01</f>
        <v>2.0199999999999996</v>
      </c>
      <c r="B293" s="12" t="s">
        <v>285</v>
      </c>
      <c r="C293" s="6" t="s">
        <v>436</v>
      </c>
      <c r="D293" s="6"/>
      <c r="E293" s="8"/>
      <c r="F293" s="89"/>
      <c r="G293" s="63">
        <f t="shared" si="5"/>
        <v>0</v>
      </c>
    </row>
    <row r="294" spans="1:7" ht="390">
      <c r="A294" s="242"/>
      <c r="B294" s="12"/>
      <c r="C294" s="9" t="s">
        <v>286</v>
      </c>
      <c r="D294" s="16"/>
      <c r="E294" s="238"/>
      <c r="F294" s="238"/>
      <c r="G294" s="63">
        <f t="shared" si="5"/>
        <v>0</v>
      </c>
    </row>
    <row r="295" spans="1:7" ht="120" customHeight="1">
      <c r="A295" s="242"/>
      <c r="B295" s="12"/>
      <c r="C295" s="16"/>
      <c r="D295" s="8" t="s">
        <v>98</v>
      </c>
      <c r="E295" s="89">
        <v>18</v>
      </c>
      <c r="F295" s="5"/>
      <c r="G295" s="63">
        <f t="shared" si="5"/>
        <v>0</v>
      </c>
    </row>
    <row r="296" spans="1:7" ht="120" customHeight="1">
      <c r="A296" s="242"/>
      <c r="B296" s="12"/>
      <c r="C296" s="16"/>
      <c r="D296" s="8" t="s">
        <v>98</v>
      </c>
      <c r="E296" s="89">
        <v>22</v>
      </c>
      <c r="F296" s="5"/>
      <c r="G296" s="63">
        <f t="shared" si="5"/>
        <v>0</v>
      </c>
    </row>
    <row r="297" spans="1:7">
      <c r="A297" s="242">
        <f>A293+0.01</f>
        <v>2.0299999999999994</v>
      </c>
      <c r="B297" s="12" t="s">
        <v>293</v>
      </c>
      <c r="C297" s="6" t="s">
        <v>294</v>
      </c>
      <c r="D297" s="6"/>
      <c r="E297" s="8"/>
      <c r="F297" s="89"/>
      <c r="G297" s="63">
        <f t="shared" si="5"/>
        <v>0</v>
      </c>
    </row>
    <row r="298" spans="1:7" ht="300">
      <c r="A298" s="242"/>
      <c r="B298" s="12"/>
      <c r="C298" s="16" t="s">
        <v>295</v>
      </c>
      <c r="D298" s="16"/>
      <c r="E298" s="238"/>
      <c r="F298" s="238"/>
      <c r="G298" s="63">
        <f t="shared" si="5"/>
        <v>0</v>
      </c>
    </row>
    <row r="299" spans="1:7" ht="120" customHeight="1">
      <c r="A299" s="242"/>
      <c r="B299" s="12"/>
      <c r="C299" s="16"/>
      <c r="D299" s="8" t="s">
        <v>98</v>
      </c>
      <c r="E299" s="89">
        <v>1</v>
      </c>
      <c r="F299" s="5"/>
      <c r="G299" s="63">
        <f t="shared" si="5"/>
        <v>0</v>
      </c>
    </row>
    <row r="300" spans="1:7">
      <c r="A300" s="242">
        <f>A297+0.01</f>
        <v>2.0399999999999991</v>
      </c>
      <c r="B300" s="12" t="s">
        <v>226</v>
      </c>
      <c r="C300" s="6" t="s">
        <v>294</v>
      </c>
      <c r="D300" s="6"/>
      <c r="E300" s="8"/>
      <c r="F300" s="89"/>
      <c r="G300" s="63">
        <f t="shared" si="5"/>
        <v>0</v>
      </c>
    </row>
    <row r="301" spans="1:7" ht="45">
      <c r="A301" s="242"/>
      <c r="B301" s="12"/>
      <c r="C301" s="165" t="s">
        <v>437</v>
      </c>
      <c r="D301" s="7" t="s">
        <v>98</v>
      </c>
      <c r="E301" s="89">
        <v>1</v>
      </c>
      <c r="F301" s="5"/>
      <c r="G301" s="63">
        <f t="shared" si="5"/>
        <v>0</v>
      </c>
    </row>
    <row r="302" spans="1:7">
      <c r="A302" s="242">
        <f>A300+0.01</f>
        <v>2.0499999999999989</v>
      </c>
      <c r="B302" s="12" t="s">
        <v>319</v>
      </c>
      <c r="C302" s="6" t="s">
        <v>320</v>
      </c>
      <c r="D302" s="6"/>
      <c r="E302" s="8"/>
      <c r="F302" s="89"/>
      <c r="G302" s="63">
        <f t="shared" si="5"/>
        <v>0</v>
      </c>
    </row>
    <row r="303" spans="1:7" ht="210">
      <c r="A303" s="242"/>
      <c r="B303" s="12"/>
      <c r="C303" s="165" t="s">
        <v>321</v>
      </c>
      <c r="D303" s="16"/>
      <c r="E303" s="238"/>
      <c r="F303" s="238"/>
      <c r="G303" s="63">
        <f t="shared" si="5"/>
        <v>0</v>
      </c>
    </row>
    <row r="304" spans="1:7" ht="120" customHeight="1">
      <c r="A304" s="242"/>
      <c r="B304" s="12"/>
      <c r="C304" s="16"/>
      <c r="D304" s="8" t="s">
        <v>98</v>
      </c>
      <c r="E304" s="89">
        <v>25</v>
      </c>
      <c r="F304" s="89"/>
      <c r="G304" s="63">
        <f t="shared" si="5"/>
        <v>0</v>
      </c>
    </row>
    <row r="305" spans="1:7">
      <c r="A305" s="242">
        <f>A302+0.01</f>
        <v>2.0599999999999987</v>
      </c>
      <c r="B305" s="12" t="s">
        <v>322</v>
      </c>
      <c r="C305" s="6" t="s">
        <v>323</v>
      </c>
      <c r="D305" s="6"/>
      <c r="E305" s="8"/>
      <c r="F305" s="89"/>
      <c r="G305" s="63">
        <f t="shared" si="5"/>
        <v>0</v>
      </c>
    </row>
    <row r="306" spans="1:7" ht="195">
      <c r="A306" s="242"/>
      <c r="B306" s="12"/>
      <c r="C306" s="16" t="s">
        <v>324</v>
      </c>
      <c r="D306" s="16"/>
      <c r="E306" s="238"/>
      <c r="F306" s="238"/>
      <c r="G306" s="63">
        <f t="shared" si="5"/>
        <v>0</v>
      </c>
    </row>
    <row r="307" spans="1:7" ht="120" customHeight="1">
      <c r="A307" s="242"/>
      <c r="B307" s="12"/>
      <c r="C307" s="16"/>
      <c r="D307" s="8" t="s">
        <v>98</v>
      </c>
      <c r="E307" s="89">
        <v>88</v>
      </c>
      <c r="F307" s="89"/>
      <c r="G307" s="63">
        <f t="shared" si="5"/>
        <v>0</v>
      </c>
    </row>
    <row r="308" spans="1:7">
      <c r="A308" s="242">
        <f>A305+0.01</f>
        <v>2.0699999999999985</v>
      </c>
      <c r="B308" s="12" t="s">
        <v>325</v>
      </c>
      <c r="C308" s="6" t="s">
        <v>326</v>
      </c>
      <c r="D308" s="6"/>
      <c r="E308" s="8"/>
      <c r="F308" s="89"/>
      <c r="G308" s="63">
        <f t="shared" si="5"/>
        <v>0</v>
      </c>
    </row>
    <row r="309" spans="1:7" ht="180">
      <c r="A309" s="242"/>
      <c r="B309" s="12"/>
      <c r="C309" s="16" t="s">
        <v>327</v>
      </c>
      <c r="D309" s="16"/>
      <c r="E309" s="238"/>
      <c r="F309" s="238"/>
      <c r="G309" s="63">
        <f t="shared" si="5"/>
        <v>0</v>
      </c>
    </row>
    <row r="310" spans="1:7" ht="120" customHeight="1">
      <c r="A310" s="242"/>
      <c r="B310" s="12"/>
      <c r="C310" s="16"/>
      <c r="D310" s="8" t="s">
        <v>98</v>
      </c>
      <c r="E310" s="89">
        <v>13</v>
      </c>
      <c r="F310" s="89"/>
      <c r="G310" s="63">
        <f t="shared" si="5"/>
        <v>0</v>
      </c>
    </row>
    <row r="311" spans="1:7">
      <c r="A311" s="242">
        <f>A308+0.01</f>
        <v>2.0799999999999983</v>
      </c>
      <c r="B311" s="12" t="s">
        <v>301</v>
      </c>
      <c r="C311" s="243" t="s">
        <v>419</v>
      </c>
      <c r="D311" s="16"/>
      <c r="E311" s="8"/>
      <c r="F311" s="89"/>
      <c r="G311" s="63">
        <f t="shared" si="5"/>
        <v>0</v>
      </c>
    </row>
    <row r="312" spans="1:7" ht="105">
      <c r="A312" s="242"/>
      <c r="B312" s="12"/>
      <c r="C312" s="244" t="s">
        <v>303</v>
      </c>
      <c r="D312" s="16"/>
      <c r="E312" s="238"/>
      <c r="F312" s="238"/>
      <c r="G312" s="63">
        <f t="shared" si="5"/>
        <v>0</v>
      </c>
    </row>
    <row r="313" spans="1:7" ht="120" customHeight="1">
      <c r="A313" s="242"/>
      <c r="B313" s="12"/>
      <c r="C313" s="244"/>
      <c r="D313" s="8" t="s">
        <v>98</v>
      </c>
      <c r="E313" s="89" t="s">
        <v>60</v>
      </c>
      <c r="F313" s="5"/>
      <c r="G313" s="63">
        <f t="shared" si="5"/>
        <v>0</v>
      </c>
    </row>
    <row r="314" spans="1:7">
      <c r="A314" s="242">
        <f>A311+0.01</f>
        <v>2.0899999999999981</v>
      </c>
      <c r="B314" s="12" t="s">
        <v>420</v>
      </c>
      <c r="C314" s="245" t="s">
        <v>421</v>
      </c>
      <c r="D314" s="16"/>
      <c r="E314" s="8"/>
      <c r="F314" s="89"/>
      <c r="G314" s="63">
        <f t="shared" si="5"/>
        <v>0</v>
      </c>
    </row>
    <row r="315" spans="1:7" ht="90">
      <c r="A315" s="242"/>
      <c r="B315" s="12"/>
      <c r="C315" s="244" t="s">
        <v>422</v>
      </c>
      <c r="D315" s="16"/>
      <c r="E315" s="238"/>
      <c r="F315" s="238"/>
      <c r="G315" s="63">
        <f t="shared" si="5"/>
        <v>0</v>
      </c>
    </row>
    <row r="316" spans="1:7" ht="120" customHeight="1">
      <c r="A316" s="242"/>
      <c r="B316" s="12"/>
      <c r="C316" s="244"/>
      <c r="D316" s="8" t="s">
        <v>98</v>
      </c>
      <c r="E316" s="89" t="s">
        <v>60</v>
      </c>
      <c r="F316" s="5"/>
      <c r="G316" s="63">
        <f t="shared" si="5"/>
        <v>0</v>
      </c>
    </row>
    <row r="317" spans="1:7">
      <c r="A317" s="242">
        <f>A314+0.01</f>
        <v>2.0999999999999979</v>
      </c>
      <c r="B317" s="12" t="s">
        <v>328</v>
      </c>
      <c r="C317" s="246" t="s">
        <v>329</v>
      </c>
      <c r="D317" s="16"/>
      <c r="E317" s="8"/>
      <c r="F317" s="89"/>
      <c r="G317" s="63">
        <f t="shared" si="5"/>
        <v>0</v>
      </c>
    </row>
    <row r="318" spans="1:7" ht="105">
      <c r="A318" s="242"/>
      <c r="B318" s="12"/>
      <c r="C318" s="244" t="s">
        <v>330</v>
      </c>
      <c r="D318" s="16"/>
      <c r="E318" s="238"/>
      <c r="F318" s="238"/>
      <c r="G318" s="63">
        <f t="shared" si="5"/>
        <v>0</v>
      </c>
    </row>
    <row r="319" spans="1:7" ht="120" customHeight="1">
      <c r="A319" s="242"/>
      <c r="B319" s="12"/>
      <c r="C319" s="244"/>
      <c r="D319" s="8" t="s">
        <v>98</v>
      </c>
      <c r="E319" s="89">
        <v>18</v>
      </c>
      <c r="F319" s="5"/>
      <c r="G319" s="63">
        <f t="shared" si="5"/>
        <v>0</v>
      </c>
    </row>
    <row r="320" spans="1:7">
      <c r="A320" s="242">
        <f>A317+0.01</f>
        <v>2.1099999999999977</v>
      </c>
      <c r="B320" s="12" t="s">
        <v>331</v>
      </c>
      <c r="C320" s="246" t="s">
        <v>332</v>
      </c>
      <c r="D320" s="16"/>
      <c r="E320" s="8"/>
      <c r="F320" s="89"/>
      <c r="G320" s="63">
        <f t="shared" si="5"/>
        <v>0</v>
      </c>
    </row>
    <row r="321" spans="1:7" ht="120">
      <c r="A321" s="242"/>
      <c r="B321" s="12"/>
      <c r="C321" s="244" t="s">
        <v>423</v>
      </c>
      <c r="D321" s="16"/>
      <c r="E321" s="238"/>
      <c r="F321" s="238"/>
      <c r="G321" s="63">
        <f t="shared" si="5"/>
        <v>0</v>
      </c>
    </row>
    <row r="322" spans="1:7" ht="120" customHeight="1">
      <c r="A322" s="242"/>
      <c r="B322" s="12"/>
      <c r="C322" s="244"/>
      <c r="D322" s="8" t="s">
        <v>98</v>
      </c>
      <c r="E322" s="89" t="s">
        <v>60</v>
      </c>
      <c r="F322" s="5"/>
      <c r="G322" s="63">
        <f t="shared" si="5"/>
        <v>0</v>
      </c>
    </row>
    <row r="323" spans="1:7">
      <c r="A323" s="242">
        <v>3.14</v>
      </c>
      <c r="B323" s="12" t="s">
        <v>424</v>
      </c>
      <c r="C323" s="246" t="s">
        <v>425</v>
      </c>
      <c r="D323" s="16"/>
      <c r="E323" s="8"/>
      <c r="F323" s="89"/>
      <c r="G323" s="63">
        <f t="shared" si="5"/>
        <v>0</v>
      </c>
    </row>
    <row r="324" spans="1:7" ht="90">
      <c r="A324" s="242"/>
      <c r="B324" s="12"/>
      <c r="C324" s="244" t="s">
        <v>426</v>
      </c>
      <c r="D324" s="16"/>
      <c r="E324" s="238"/>
      <c r="F324" s="238"/>
      <c r="G324" s="63">
        <f t="shared" si="5"/>
        <v>0</v>
      </c>
    </row>
    <row r="325" spans="1:7" ht="120" customHeight="1">
      <c r="A325" s="242"/>
      <c r="B325" s="12"/>
      <c r="C325" s="244"/>
      <c r="D325" s="8" t="s">
        <v>98</v>
      </c>
      <c r="E325" s="89">
        <v>22</v>
      </c>
      <c r="F325" s="5"/>
      <c r="G325" s="63">
        <f t="shared" si="5"/>
        <v>0</v>
      </c>
    </row>
    <row r="326" spans="1:7">
      <c r="A326" s="242">
        <v>3.15</v>
      </c>
      <c r="B326" s="12" t="s">
        <v>427</v>
      </c>
      <c r="C326" s="246" t="s">
        <v>428</v>
      </c>
      <c r="D326" s="16"/>
      <c r="E326" s="8"/>
      <c r="F326" s="89"/>
      <c r="G326" s="63">
        <f t="shared" si="5"/>
        <v>0</v>
      </c>
    </row>
    <row r="327" spans="1:7" ht="120">
      <c r="A327" s="242"/>
      <c r="B327" s="12"/>
      <c r="C327" s="244" t="s">
        <v>429</v>
      </c>
      <c r="D327" s="16"/>
      <c r="E327" s="238"/>
      <c r="F327" s="238"/>
      <c r="G327" s="63">
        <f t="shared" si="5"/>
        <v>0</v>
      </c>
    </row>
    <row r="328" spans="1:7" ht="120" customHeight="1">
      <c r="A328" s="242"/>
      <c r="B328" s="12"/>
      <c r="C328" s="244"/>
      <c r="D328" s="8" t="s">
        <v>98</v>
      </c>
      <c r="E328" s="89">
        <v>22</v>
      </c>
      <c r="F328" s="89"/>
      <c r="G328" s="63">
        <f t="shared" si="5"/>
        <v>0</v>
      </c>
    </row>
    <row r="329" spans="1:7">
      <c r="A329" s="242">
        <v>3.16</v>
      </c>
      <c r="B329" s="12" t="s">
        <v>430</v>
      </c>
      <c r="C329" s="246" t="s">
        <v>431</v>
      </c>
      <c r="D329" s="16"/>
      <c r="E329" s="8"/>
      <c r="F329" s="89"/>
      <c r="G329" s="63"/>
    </row>
    <row r="330" spans="1:7" ht="105">
      <c r="A330" s="242"/>
      <c r="B330" s="12"/>
      <c r="C330" s="244" t="s">
        <v>432</v>
      </c>
      <c r="D330" s="8" t="s">
        <v>98</v>
      </c>
      <c r="E330" s="89">
        <v>22</v>
      </c>
      <c r="F330" s="8"/>
      <c r="G330" s="63">
        <f t="shared" si="5"/>
        <v>0</v>
      </c>
    </row>
    <row r="331" spans="1:7" ht="120" customHeight="1">
      <c r="A331" s="242"/>
      <c r="B331" s="12"/>
      <c r="C331" s="244"/>
      <c r="D331" s="16"/>
      <c r="E331" s="8"/>
      <c r="F331" s="89"/>
      <c r="G331" s="63">
        <f t="shared" si="5"/>
        <v>0</v>
      </c>
    </row>
    <row r="332" spans="1:7">
      <c r="A332" s="242">
        <f>A329+0.01</f>
        <v>3.17</v>
      </c>
      <c r="B332" s="12" t="s">
        <v>226</v>
      </c>
      <c r="C332" s="246" t="s">
        <v>335</v>
      </c>
      <c r="D332" s="16"/>
      <c r="E332" s="8"/>
      <c r="F332" s="89"/>
      <c r="G332" s="63">
        <f t="shared" si="5"/>
        <v>0</v>
      </c>
    </row>
    <row r="333" spans="1:7" ht="30">
      <c r="A333" s="242"/>
      <c r="B333" s="12"/>
      <c r="C333" s="244" t="s">
        <v>433</v>
      </c>
      <c r="D333" s="16"/>
      <c r="E333" s="7"/>
      <c r="F333" s="8"/>
      <c r="G333" s="63">
        <f t="shared" si="5"/>
        <v>0</v>
      </c>
    </row>
    <row r="334" spans="1:7" ht="120" customHeight="1">
      <c r="A334" s="4"/>
      <c r="B334" s="5"/>
      <c r="C334" s="5"/>
      <c r="D334" s="8" t="s">
        <v>98</v>
      </c>
      <c r="E334" s="89">
        <v>28</v>
      </c>
      <c r="F334" s="5"/>
      <c r="G334" s="63">
        <f t="shared" si="5"/>
        <v>0</v>
      </c>
    </row>
    <row r="335" spans="1:7" ht="15.75" thickBot="1">
      <c r="A335" s="223">
        <v>3</v>
      </c>
      <c r="B335" s="261" t="s">
        <v>337</v>
      </c>
      <c r="C335" s="262"/>
      <c r="D335" s="224"/>
      <c r="E335" s="224"/>
      <c r="F335" s="224"/>
      <c r="G335" s="226">
        <f>SUM(G290:G334)</f>
        <v>0</v>
      </c>
    </row>
    <row r="336" spans="1:7" ht="19.5" thickBot="1">
      <c r="A336" s="267" t="s">
        <v>338</v>
      </c>
      <c r="B336" s="268"/>
      <c r="C336" s="268"/>
      <c r="D336" s="268"/>
      <c r="E336" s="268"/>
      <c r="F336" s="269"/>
      <c r="G336" s="64">
        <f>SUM(G335,G288)</f>
        <v>0</v>
      </c>
    </row>
    <row r="337" spans="1:9" ht="21.75" thickBot="1">
      <c r="A337" s="256" t="s">
        <v>339</v>
      </c>
      <c r="B337" s="257"/>
      <c r="C337" s="257"/>
      <c r="D337" s="257"/>
      <c r="E337" s="257"/>
      <c r="F337" s="247"/>
      <c r="G337" s="228">
        <f>SUM(G336,G267)</f>
        <v>0</v>
      </c>
      <c r="I337" s="248"/>
    </row>
    <row r="338" spans="1:9" ht="15.75" thickTop="1"/>
  </sheetData>
  <mergeCells count="25">
    <mergeCell ref="B64:C64"/>
    <mergeCell ref="A1:B2"/>
    <mergeCell ref="C1:F2"/>
    <mergeCell ref="A43:C43"/>
    <mergeCell ref="B44:C44"/>
    <mergeCell ref="B63:C63"/>
    <mergeCell ref="A267:F267"/>
    <mergeCell ref="B96:C96"/>
    <mergeCell ref="B97:C97"/>
    <mergeCell ref="B136:D136"/>
    <mergeCell ref="B137:C137"/>
    <mergeCell ref="B146:C146"/>
    <mergeCell ref="B147:C147"/>
    <mergeCell ref="B159:D159"/>
    <mergeCell ref="B160:C160"/>
    <mergeCell ref="B196:C196"/>
    <mergeCell ref="B197:C197"/>
    <mergeCell ref="B266:C266"/>
    <mergeCell ref="A337:E337"/>
    <mergeCell ref="A268:C268"/>
    <mergeCell ref="B271:C271"/>
    <mergeCell ref="B288:C288"/>
    <mergeCell ref="B289:C289"/>
    <mergeCell ref="B335:C335"/>
    <mergeCell ref="A336:F336"/>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F7C6-0A6A-4C0F-8DCD-8322E2724853}">
  <sheetPr>
    <tabColor rgb="FFFFC000"/>
  </sheetPr>
  <dimension ref="A1:J338"/>
  <sheetViews>
    <sheetView showZeros="0" view="pageBreakPreview" zoomScale="85" zoomScaleNormal="55" zoomScaleSheetLayoutView="85" workbookViewId="0">
      <selection activeCell="C3" sqref="C3"/>
    </sheetView>
  </sheetViews>
  <sheetFormatPr defaultColWidth="9.140625" defaultRowHeight="15"/>
  <cols>
    <col min="1" max="1" width="6.42578125" style="249" bestFit="1" customWidth="1"/>
    <col min="2" max="2" width="11.42578125" style="249" customWidth="1"/>
    <col min="3" max="3" width="68.5703125" style="234" customWidth="1"/>
    <col min="4" max="4" width="4.5703125" style="250" bestFit="1" customWidth="1"/>
    <col min="5" max="5" width="8.140625" style="251" bestFit="1" customWidth="1"/>
    <col min="6" max="6" width="11" style="250" customWidth="1"/>
    <col min="7" max="7" width="21.28515625" style="233" bestFit="1" customWidth="1"/>
    <col min="8" max="9" width="9.140625" style="119"/>
    <col min="10" max="10" width="12.42578125" style="119" bestFit="1" customWidth="1"/>
    <col min="11" max="16384" width="9.140625" style="119"/>
  </cols>
  <sheetData>
    <row r="1" spans="1:7" s="235" customFormat="1">
      <c r="A1" s="285" t="s">
        <v>0</v>
      </c>
      <c r="B1" s="286"/>
      <c r="C1" s="289" t="s">
        <v>476</v>
      </c>
      <c r="D1" s="289"/>
      <c r="E1" s="289"/>
      <c r="F1" s="289"/>
      <c r="G1" s="50" t="s">
        <v>1</v>
      </c>
    </row>
    <row r="2" spans="1:7" s="235" customFormat="1">
      <c r="A2" s="287"/>
      <c r="B2" s="288"/>
      <c r="C2" s="290"/>
      <c r="D2" s="290"/>
      <c r="E2" s="290"/>
      <c r="F2" s="290"/>
      <c r="G2" s="83">
        <v>44375</v>
      </c>
    </row>
    <row r="3" spans="1:7" s="235" customFormat="1" ht="26.25" thickBot="1">
      <c r="A3" s="28" t="s">
        <v>2</v>
      </c>
      <c r="B3" s="29" t="s">
        <v>3</v>
      </c>
      <c r="C3" s="29" t="s">
        <v>4</v>
      </c>
      <c r="D3" s="29" t="s">
        <v>5</v>
      </c>
      <c r="E3" s="29" t="s">
        <v>340</v>
      </c>
      <c r="F3" s="117" t="s">
        <v>7</v>
      </c>
      <c r="G3" s="51" t="s">
        <v>8</v>
      </c>
    </row>
    <row r="4" spans="1:7">
      <c r="A4" s="24"/>
      <c r="B4" s="25"/>
      <c r="C4" s="26" t="s">
        <v>9</v>
      </c>
      <c r="D4" s="27"/>
      <c r="E4" s="27"/>
      <c r="F4" s="118"/>
      <c r="G4" s="52"/>
    </row>
    <row r="5" spans="1:7" ht="30">
      <c r="A5" s="4"/>
      <c r="B5" s="5"/>
      <c r="C5" s="9" t="s">
        <v>10</v>
      </c>
      <c r="D5" s="7"/>
      <c r="E5" s="7"/>
      <c r="F5" s="8"/>
      <c r="G5" s="53">
        <f>IF(E5="QRO",F5*0, F5*E5)</f>
        <v>0</v>
      </c>
    </row>
    <row r="6" spans="1:7" ht="60">
      <c r="A6" s="4"/>
      <c r="B6" s="5"/>
      <c r="C6" s="6" t="s">
        <v>11</v>
      </c>
      <c r="D6" s="7"/>
      <c r="E6" s="7"/>
      <c r="F6" s="8"/>
      <c r="G6" s="53">
        <f t="shared" ref="G6:G71" si="0">IF(E6="QRO",F6*0, F6*E6)</f>
        <v>0</v>
      </c>
    </row>
    <row r="7" spans="1:7" ht="60">
      <c r="A7" s="4"/>
      <c r="B7" s="5"/>
      <c r="C7" s="6" t="s">
        <v>12</v>
      </c>
      <c r="D7" s="7"/>
      <c r="E7" s="7"/>
      <c r="F7" s="8"/>
      <c r="G7" s="53">
        <f t="shared" si="0"/>
        <v>0</v>
      </c>
    </row>
    <row r="8" spans="1:7" ht="105">
      <c r="A8" s="4"/>
      <c r="B8" s="5"/>
      <c r="C8" s="6" t="s">
        <v>13</v>
      </c>
      <c r="D8" s="7"/>
      <c r="E8" s="7"/>
      <c r="F8" s="8"/>
      <c r="G8" s="53">
        <f t="shared" si="0"/>
        <v>0</v>
      </c>
    </row>
    <row r="9" spans="1:7" ht="105">
      <c r="A9" s="4"/>
      <c r="B9" s="5"/>
      <c r="C9" s="6" t="s">
        <v>14</v>
      </c>
      <c r="D9" s="7"/>
      <c r="E9" s="7"/>
      <c r="F9" s="8"/>
      <c r="G9" s="53">
        <f t="shared" si="0"/>
        <v>0</v>
      </c>
    </row>
    <row r="10" spans="1:7" ht="45">
      <c r="A10" s="4"/>
      <c r="B10" s="5"/>
      <c r="C10" s="6" t="s">
        <v>15</v>
      </c>
      <c r="D10" s="7"/>
      <c r="E10" s="7"/>
      <c r="F10" s="8"/>
      <c r="G10" s="53">
        <f t="shared" si="0"/>
        <v>0</v>
      </c>
    </row>
    <row r="11" spans="1:7" ht="45">
      <c r="A11" s="4"/>
      <c r="B11" s="5"/>
      <c r="C11" s="9" t="s">
        <v>16</v>
      </c>
      <c r="D11" s="7"/>
      <c r="E11" s="7"/>
      <c r="F11" s="8"/>
      <c r="G11" s="53">
        <f t="shared" si="0"/>
        <v>0</v>
      </c>
    </row>
    <row r="12" spans="1:7" ht="45">
      <c r="A12" s="4"/>
      <c r="B12" s="5"/>
      <c r="C12" s="9" t="s">
        <v>17</v>
      </c>
      <c r="D12" s="7"/>
      <c r="E12" s="7"/>
      <c r="F12" s="8"/>
      <c r="G12" s="53">
        <f t="shared" si="0"/>
        <v>0</v>
      </c>
    </row>
    <row r="13" spans="1:7" ht="105">
      <c r="A13" s="4"/>
      <c r="B13" s="5"/>
      <c r="C13" s="9" t="s">
        <v>18</v>
      </c>
      <c r="D13" s="7"/>
      <c r="E13" s="7"/>
      <c r="F13" s="8"/>
      <c r="G13" s="53">
        <f t="shared" si="0"/>
        <v>0</v>
      </c>
    </row>
    <row r="14" spans="1:7" ht="105">
      <c r="A14" s="4"/>
      <c r="B14" s="5"/>
      <c r="C14" s="9" t="s">
        <v>19</v>
      </c>
      <c r="D14" s="7"/>
      <c r="E14" s="7"/>
      <c r="F14" s="8"/>
      <c r="G14" s="53">
        <f t="shared" si="0"/>
        <v>0</v>
      </c>
    </row>
    <row r="15" spans="1:7" ht="60">
      <c r="A15" s="4"/>
      <c r="B15" s="5"/>
      <c r="C15" s="9" t="s">
        <v>20</v>
      </c>
      <c r="D15" s="7"/>
      <c r="E15" s="7"/>
      <c r="F15" s="8"/>
      <c r="G15" s="53">
        <f t="shared" si="0"/>
        <v>0</v>
      </c>
    </row>
    <row r="16" spans="1:7" ht="45">
      <c r="A16" s="4"/>
      <c r="B16" s="5"/>
      <c r="C16" s="9" t="s">
        <v>21</v>
      </c>
      <c r="D16" s="7"/>
      <c r="E16" s="7"/>
      <c r="F16" s="8"/>
      <c r="G16" s="53">
        <f t="shared" si="0"/>
        <v>0</v>
      </c>
    </row>
    <row r="17" spans="1:7" ht="30">
      <c r="A17" s="4"/>
      <c r="B17" s="5"/>
      <c r="C17" s="9" t="s">
        <v>22</v>
      </c>
      <c r="D17" s="7"/>
      <c r="E17" s="7"/>
      <c r="F17" s="8"/>
      <c r="G17" s="53">
        <f t="shared" si="0"/>
        <v>0</v>
      </c>
    </row>
    <row r="18" spans="1:7" ht="60">
      <c r="A18" s="4"/>
      <c r="B18" s="5"/>
      <c r="C18" s="9" t="s">
        <v>23</v>
      </c>
      <c r="D18" s="7"/>
      <c r="E18" s="7"/>
      <c r="F18" s="8"/>
      <c r="G18" s="53">
        <f t="shared" si="0"/>
        <v>0</v>
      </c>
    </row>
    <row r="19" spans="1:7">
      <c r="A19" s="4"/>
      <c r="B19" s="5"/>
      <c r="C19" s="9" t="s">
        <v>24</v>
      </c>
      <c r="D19" s="7"/>
      <c r="E19" s="7"/>
      <c r="F19" s="8"/>
      <c r="G19" s="53">
        <f t="shared" si="0"/>
        <v>0</v>
      </c>
    </row>
    <row r="20" spans="1:7" ht="30">
      <c r="A20" s="4"/>
      <c r="B20" s="5"/>
      <c r="C20" s="9" t="s">
        <v>25</v>
      </c>
      <c r="D20" s="7"/>
      <c r="E20" s="7"/>
      <c r="F20" s="8"/>
      <c r="G20" s="53">
        <f t="shared" si="0"/>
        <v>0</v>
      </c>
    </row>
    <row r="21" spans="1:7" ht="45">
      <c r="A21" s="4"/>
      <c r="B21" s="5"/>
      <c r="C21" s="9" t="s">
        <v>26</v>
      </c>
      <c r="D21" s="7"/>
      <c r="E21" s="7"/>
      <c r="F21" s="8"/>
      <c r="G21" s="53">
        <f t="shared" si="0"/>
        <v>0</v>
      </c>
    </row>
    <row r="22" spans="1:7" ht="30">
      <c r="A22" s="4"/>
      <c r="B22" s="5"/>
      <c r="C22" s="9" t="s">
        <v>27</v>
      </c>
      <c r="D22" s="7"/>
      <c r="E22" s="7"/>
      <c r="F22" s="8"/>
      <c r="G22" s="53">
        <f t="shared" si="0"/>
        <v>0</v>
      </c>
    </row>
    <row r="23" spans="1:7">
      <c r="A23" s="4"/>
      <c r="B23" s="5"/>
      <c r="C23" s="9" t="s">
        <v>28</v>
      </c>
      <c r="D23" s="7"/>
      <c r="E23" s="7"/>
      <c r="F23" s="8"/>
      <c r="G23" s="53">
        <f t="shared" si="0"/>
        <v>0</v>
      </c>
    </row>
    <row r="24" spans="1:7">
      <c r="A24" s="4"/>
      <c r="B24" s="5"/>
      <c r="C24" s="9" t="s">
        <v>29</v>
      </c>
      <c r="D24" s="7"/>
      <c r="E24" s="7"/>
      <c r="F24" s="8"/>
      <c r="G24" s="53">
        <f t="shared" si="0"/>
        <v>0</v>
      </c>
    </row>
    <row r="25" spans="1:7">
      <c r="A25" s="4"/>
      <c r="B25" s="5"/>
      <c r="C25" s="9" t="s">
        <v>30</v>
      </c>
      <c r="D25" s="7"/>
      <c r="E25" s="7"/>
      <c r="F25" s="8"/>
      <c r="G25" s="53">
        <f t="shared" si="0"/>
        <v>0</v>
      </c>
    </row>
    <row r="26" spans="1:7">
      <c r="A26" s="4"/>
      <c r="B26" s="5"/>
      <c r="C26" s="9" t="s">
        <v>31</v>
      </c>
      <c r="D26" s="7"/>
      <c r="E26" s="7"/>
      <c r="F26" s="8"/>
      <c r="G26" s="53">
        <f t="shared" si="0"/>
        <v>0</v>
      </c>
    </row>
    <row r="27" spans="1:7">
      <c r="A27" s="4"/>
      <c r="B27" s="5"/>
      <c r="C27" s="9" t="s">
        <v>32</v>
      </c>
      <c r="D27" s="7"/>
      <c r="E27" s="7"/>
      <c r="F27" s="8"/>
      <c r="G27" s="53">
        <f t="shared" si="0"/>
        <v>0</v>
      </c>
    </row>
    <row r="28" spans="1:7">
      <c r="A28" s="4"/>
      <c r="B28" s="5"/>
      <c r="C28" s="9" t="s">
        <v>33</v>
      </c>
      <c r="D28" s="7"/>
      <c r="E28" s="7"/>
      <c r="F28" s="8"/>
      <c r="G28" s="53">
        <f t="shared" si="0"/>
        <v>0</v>
      </c>
    </row>
    <row r="29" spans="1:7">
      <c r="A29" s="4"/>
      <c r="B29" s="5"/>
      <c r="C29" s="9" t="s">
        <v>34</v>
      </c>
      <c r="D29" s="7"/>
      <c r="E29" s="7"/>
      <c r="F29" s="8"/>
      <c r="G29" s="53">
        <f t="shared" si="0"/>
        <v>0</v>
      </c>
    </row>
    <row r="30" spans="1:7">
      <c r="A30" s="4"/>
      <c r="B30" s="5"/>
      <c r="C30" s="9" t="s">
        <v>35</v>
      </c>
      <c r="D30" s="7"/>
      <c r="E30" s="7"/>
      <c r="F30" s="8"/>
      <c r="G30" s="53">
        <f t="shared" si="0"/>
        <v>0</v>
      </c>
    </row>
    <row r="31" spans="1:7">
      <c r="A31" s="4"/>
      <c r="B31" s="5"/>
      <c r="C31" s="9" t="s">
        <v>36</v>
      </c>
      <c r="D31" s="7"/>
      <c r="E31" s="7"/>
      <c r="F31" s="8"/>
      <c r="G31" s="53">
        <f t="shared" si="0"/>
        <v>0</v>
      </c>
    </row>
    <row r="32" spans="1:7">
      <c r="A32" s="4"/>
      <c r="B32" s="5"/>
      <c r="C32" s="9" t="s">
        <v>37</v>
      </c>
      <c r="D32" s="7"/>
      <c r="E32" s="7"/>
      <c r="F32" s="8"/>
      <c r="G32" s="53">
        <f t="shared" si="0"/>
        <v>0</v>
      </c>
    </row>
    <row r="33" spans="1:7">
      <c r="A33" s="4"/>
      <c r="B33" s="5"/>
      <c r="C33" s="9" t="s">
        <v>38</v>
      </c>
      <c r="D33" s="7"/>
      <c r="E33" s="7"/>
      <c r="F33" s="8"/>
      <c r="G33" s="53">
        <f t="shared" si="0"/>
        <v>0</v>
      </c>
    </row>
    <row r="34" spans="1:7">
      <c r="A34" s="4"/>
      <c r="B34" s="5"/>
      <c r="C34" s="9" t="s">
        <v>39</v>
      </c>
      <c r="D34" s="7"/>
      <c r="E34" s="10"/>
      <c r="F34" s="8"/>
      <c r="G34" s="53">
        <f t="shared" si="0"/>
        <v>0</v>
      </c>
    </row>
    <row r="35" spans="1:7">
      <c r="A35" s="4"/>
      <c r="B35" s="5"/>
      <c r="C35" s="9" t="s">
        <v>40</v>
      </c>
      <c r="D35" s="7"/>
      <c r="E35" s="10"/>
      <c r="F35" s="8"/>
      <c r="G35" s="53">
        <f t="shared" si="0"/>
        <v>0</v>
      </c>
    </row>
    <row r="36" spans="1:7">
      <c r="A36" s="4"/>
      <c r="B36" s="5"/>
      <c r="C36" s="9" t="s">
        <v>41</v>
      </c>
      <c r="D36" s="7"/>
      <c r="E36" s="10"/>
      <c r="F36" s="8"/>
      <c r="G36" s="53">
        <f t="shared" si="0"/>
        <v>0</v>
      </c>
    </row>
    <row r="37" spans="1:7">
      <c r="A37" s="4"/>
      <c r="B37" s="5"/>
      <c r="C37" s="9" t="s">
        <v>42</v>
      </c>
      <c r="D37" s="7"/>
      <c r="E37" s="10"/>
      <c r="F37" s="8"/>
      <c r="G37" s="53">
        <f t="shared" si="0"/>
        <v>0</v>
      </c>
    </row>
    <row r="38" spans="1:7">
      <c r="A38" s="4"/>
      <c r="B38" s="5"/>
      <c r="C38" s="9" t="s">
        <v>43</v>
      </c>
      <c r="D38" s="7"/>
      <c r="E38" s="10"/>
      <c r="F38" s="8"/>
      <c r="G38" s="53">
        <f t="shared" si="0"/>
        <v>0</v>
      </c>
    </row>
    <row r="39" spans="1:7">
      <c r="A39" s="4"/>
      <c r="B39" s="5"/>
      <c r="C39" s="9" t="s">
        <v>44</v>
      </c>
      <c r="D39" s="7"/>
      <c r="E39" s="10"/>
      <c r="F39" s="8"/>
      <c r="G39" s="53">
        <f t="shared" si="0"/>
        <v>0</v>
      </c>
    </row>
    <row r="40" spans="1:7">
      <c r="A40" s="4"/>
      <c r="B40" s="5"/>
      <c r="C40" s="9" t="s">
        <v>45</v>
      </c>
      <c r="D40" s="7"/>
      <c r="E40" s="10"/>
      <c r="F40" s="8"/>
      <c r="G40" s="53">
        <f t="shared" si="0"/>
        <v>0</v>
      </c>
    </row>
    <row r="41" spans="1:7">
      <c r="A41" s="4"/>
      <c r="B41" s="5"/>
      <c r="C41" s="9" t="s">
        <v>46</v>
      </c>
      <c r="D41" s="7"/>
      <c r="E41" s="10"/>
      <c r="F41" s="8"/>
      <c r="G41" s="53">
        <f t="shared" si="0"/>
        <v>0</v>
      </c>
    </row>
    <row r="42" spans="1:7" ht="15.75" thickBot="1">
      <c r="A42" s="30"/>
      <c r="B42" s="31"/>
      <c r="C42" s="32" t="s">
        <v>47</v>
      </c>
      <c r="D42" s="33"/>
      <c r="E42" s="34"/>
      <c r="F42" s="120"/>
      <c r="G42" s="54">
        <f t="shared" si="0"/>
        <v>0</v>
      </c>
    </row>
    <row r="43" spans="1:7"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45">
      <c r="A46" s="35"/>
      <c r="B46" s="12"/>
      <c r="C46" s="9" t="s">
        <v>51</v>
      </c>
      <c r="D46" s="8"/>
      <c r="E46" s="10"/>
      <c r="F46" s="8"/>
      <c r="G46" s="57">
        <f t="shared" si="0"/>
        <v>0</v>
      </c>
    </row>
    <row r="47" spans="1:7" s="122" customFormat="1">
      <c r="A47" s="35"/>
      <c r="B47" s="5"/>
      <c r="C47" s="9" t="s">
        <v>52</v>
      </c>
      <c r="D47" s="8" t="s">
        <v>53</v>
      </c>
      <c r="E47" s="10">
        <v>55</v>
      </c>
      <c r="F47" s="8"/>
      <c r="G47" s="57">
        <f t="shared" si="0"/>
        <v>0</v>
      </c>
    </row>
    <row r="48" spans="1:7" s="122" customFormat="1">
      <c r="A48" s="35"/>
      <c r="B48" s="5"/>
      <c r="C48" s="9" t="s">
        <v>54</v>
      </c>
      <c r="D48" s="8" t="s">
        <v>53</v>
      </c>
      <c r="E48" s="10">
        <v>25</v>
      </c>
      <c r="F48" s="8"/>
      <c r="G48" s="57">
        <f t="shared" si="0"/>
        <v>0</v>
      </c>
    </row>
    <row r="49" spans="1:7">
      <c r="A49" s="35"/>
      <c r="B49" s="12">
        <f>B45+0.01</f>
        <v>1.02</v>
      </c>
      <c r="C49" s="11" t="s">
        <v>56</v>
      </c>
      <c r="D49" s="8"/>
      <c r="E49" s="10"/>
      <c r="F49" s="8"/>
      <c r="G49" s="57"/>
    </row>
    <row r="50" spans="1:7" ht="210">
      <c r="A50" s="35"/>
      <c r="B50" s="5"/>
      <c r="C50" s="13" t="s">
        <v>57</v>
      </c>
      <c r="D50" s="8" t="s">
        <v>53</v>
      </c>
      <c r="E50" s="10">
        <v>160</v>
      </c>
      <c r="F50" s="8"/>
      <c r="G50" s="57">
        <f t="shared" si="0"/>
        <v>0</v>
      </c>
    </row>
    <row r="51" spans="1:7">
      <c r="A51" s="35"/>
      <c r="B51" s="12">
        <f>B49+0.01</f>
        <v>1.03</v>
      </c>
      <c r="C51" s="11" t="s">
        <v>58</v>
      </c>
      <c r="D51" s="8"/>
      <c r="E51" s="10"/>
      <c r="F51" s="8"/>
      <c r="G51" s="57"/>
    </row>
    <row r="52" spans="1:7" ht="210">
      <c r="A52" s="35"/>
      <c r="B52" s="5"/>
      <c r="C52" s="13" t="s">
        <v>59</v>
      </c>
      <c r="D52" s="8" t="s">
        <v>53</v>
      </c>
      <c r="E52" s="10" t="s">
        <v>60</v>
      </c>
      <c r="F52" s="8"/>
      <c r="G52" s="57">
        <f t="shared" si="0"/>
        <v>0</v>
      </c>
    </row>
    <row r="53" spans="1:7">
      <c r="A53" s="35"/>
      <c r="B53" s="12">
        <f>B51+0.01</f>
        <v>1.04</v>
      </c>
      <c r="C53" s="11" t="s">
        <v>61</v>
      </c>
      <c r="D53" s="8"/>
      <c r="E53" s="10"/>
      <c r="F53" s="8"/>
      <c r="G53" s="57"/>
    </row>
    <row r="54" spans="1:7" ht="90">
      <c r="A54" s="35"/>
      <c r="B54" s="5"/>
      <c r="C54" s="14" t="s">
        <v>62</v>
      </c>
      <c r="D54" s="8" t="s">
        <v>53</v>
      </c>
      <c r="E54" s="10">
        <v>55</v>
      </c>
      <c r="F54" s="8"/>
      <c r="G54" s="57">
        <f t="shared" si="0"/>
        <v>0</v>
      </c>
    </row>
    <row r="55" spans="1:7">
      <c r="A55" s="35"/>
      <c r="B55" s="12">
        <f>B53+0.01</f>
        <v>1.05</v>
      </c>
      <c r="C55" s="11" t="s">
        <v>63</v>
      </c>
      <c r="D55" s="8"/>
      <c r="E55" s="10"/>
      <c r="F55" s="8"/>
      <c r="G55" s="57"/>
    </row>
    <row r="56" spans="1:7" ht="90">
      <c r="A56" s="35"/>
      <c r="B56" s="5"/>
      <c r="C56" s="14" t="s">
        <v>64</v>
      </c>
      <c r="D56" s="8" t="s">
        <v>53</v>
      </c>
      <c r="E56" s="108">
        <v>47</v>
      </c>
      <c r="F56" s="102"/>
      <c r="G56" s="57">
        <f t="shared" si="0"/>
        <v>0</v>
      </c>
    </row>
    <row r="57" spans="1:7">
      <c r="A57" s="35"/>
      <c r="B57" s="12">
        <f>B55+0.01</f>
        <v>1.06</v>
      </c>
      <c r="C57" s="11" t="s">
        <v>65</v>
      </c>
      <c r="D57" s="8"/>
      <c r="E57" s="10"/>
      <c r="F57" s="8"/>
      <c r="G57" s="57"/>
    </row>
    <row r="58" spans="1:7" ht="90">
      <c r="A58" s="35"/>
      <c r="B58" s="5"/>
      <c r="C58" s="14" t="s">
        <v>66</v>
      </c>
      <c r="D58" s="8" t="s">
        <v>53</v>
      </c>
      <c r="E58" s="10">
        <v>6</v>
      </c>
      <c r="F58" s="8"/>
      <c r="G58" s="57">
        <f t="shared" si="0"/>
        <v>0</v>
      </c>
    </row>
    <row r="59" spans="1:7">
      <c r="A59" s="35"/>
      <c r="B59" s="12">
        <f>B57+0.01</f>
        <v>1.07</v>
      </c>
      <c r="C59" s="11" t="s">
        <v>67</v>
      </c>
      <c r="D59" s="8"/>
      <c r="E59" s="10"/>
      <c r="F59" s="8"/>
      <c r="G59" s="57">
        <f t="shared" si="0"/>
        <v>0</v>
      </c>
    </row>
    <row r="60" spans="1:7" ht="90">
      <c r="A60" s="35"/>
      <c r="B60" s="5"/>
      <c r="C60" s="14" t="s">
        <v>68</v>
      </c>
      <c r="D60" s="8" t="s">
        <v>53</v>
      </c>
      <c r="E60" s="10" t="s">
        <v>60</v>
      </c>
      <c r="F60" s="8"/>
      <c r="G60" s="57">
        <f t="shared" si="0"/>
        <v>0</v>
      </c>
    </row>
    <row r="61" spans="1:7">
      <c r="A61" s="35"/>
      <c r="B61" s="12">
        <f>B59+0.01</f>
        <v>1.08</v>
      </c>
      <c r="C61" s="11" t="s">
        <v>69</v>
      </c>
      <c r="D61" s="8"/>
      <c r="E61" s="10"/>
      <c r="F61" s="8"/>
      <c r="G61" s="57">
        <f t="shared" si="0"/>
        <v>0</v>
      </c>
    </row>
    <row r="62" spans="1:7" ht="60">
      <c r="A62" s="35"/>
      <c r="B62" s="5"/>
      <c r="C62" s="15" t="s">
        <v>70</v>
      </c>
      <c r="D62" s="8" t="s">
        <v>53</v>
      </c>
      <c r="E62" s="10">
        <v>380</v>
      </c>
      <c r="F62" s="8"/>
      <c r="G62" s="57">
        <f t="shared" si="0"/>
        <v>0</v>
      </c>
    </row>
    <row r="63" spans="1:7" ht="15.75" thickBot="1">
      <c r="A63" s="47">
        <v>1</v>
      </c>
      <c r="B63" s="265" t="s">
        <v>71</v>
      </c>
      <c r="C63" s="266"/>
      <c r="D63" s="36"/>
      <c r="E63" s="37"/>
      <c r="F63" s="36"/>
      <c r="G63" s="58">
        <f>SUM(G44:G62)</f>
        <v>0</v>
      </c>
    </row>
    <row r="64" spans="1:7">
      <c r="A64" s="40">
        <f>A44+1</f>
        <v>2</v>
      </c>
      <c r="B64" s="254" t="s">
        <v>72</v>
      </c>
      <c r="C64" s="255"/>
      <c r="D64" s="41"/>
      <c r="E64" s="42"/>
      <c r="F64" s="41"/>
      <c r="G64" s="56">
        <f t="shared" si="0"/>
        <v>0</v>
      </c>
    </row>
    <row r="65" spans="1:7" ht="225">
      <c r="A65" s="46"/>
      <c r="B65" s="12"/>
      <c r="C65" s="16" t="s">
        <v>73</v>
      </c>
      <c r="D65" s="7"/>
      <c r="E65" s="10"/>
      <c r="F65" s="8"/>
      <c r="G65" s="57">
        <f t="shared" si="0"/>
        <v>0</v>
      </c>
    </row>
    <row r="66" spans="1:7" ht="30">
      <c r="A66" s="46"/>
      <c r="B66" s="12"/>
      <c r="C66" s="16" t="s">
        <v>74</v>
      </c>
      <c r="D66" s="7"/>
      <c r="E66" s="10"/>
      <c r="F66" s="8"/>
      <c r="G66" s="57">
        <f t="shared" si="0"/>
        <v>0</v>
      </c>
    </row>
    <row r="67" spans="1:7" ht="30">
      <c r="A67" s="46"/>
      <c r="B67" s="12"/>
      <c r="C67" s="16" t="s">
        <v>75</v>
      </c>
      <c r="D67" s="7"/>
      <c r="E67" s="10"/>
      <c r="F67" s="8"/>
      <c r="G67" s="57">
        <f t="shared" si="0"/>
        <v>0</v>
      </c>
    </row>
    <row r="68" spans="1:7" ht="30">
      <c r="A68" s="46"/>
      <c r="B68" s="12"/>
      <c r="C68" s="16" t="s">
        <v>76</v>
      </c>
      <c r="D68" s="7"/>
      <c r="E68" s="10"/>
      <c r="F68" s="8"/>
      <c r="G68" s="57">
        <f t="shared" si="0"/>
        <v>0</v>
      </c>
    </row>
    <row r="69" spans="1:7" ht="30">
      <c r="A69" s="46"/>
      <c r="B69" s="12"/>
      <c r="C69" s="16" t="s">
        <v>77</v>
      </c>
      <c r="D69" s="7"/>
      <c r="E69" s="10"/>
      <c r="F69" s="8"/>
      <c r="G69" s="57">
        <f t="shared" si="0"/>
        <v>0</v>
      </c>
    </row>
    <row r="70" spans="1:7" ht="45">
      <c r="A70" s="46"/>
      <c r="B70" s="12"/>
      <c r="C70" s="16" t="s">
        <v>78</v>
      </c>
      <c r="D70" s="7"/>
      <c r="E70" s="10"/>
      <c r="F70" s="8"/>
      <c r="G70" s="57">
        <f t="shared" si="0"/>
        <v>0</v>
      </c>
    </row>
    <row r="71" spans="1:7" ht="30">
      <c r="A71" s="46"/>
      <c r="B71" s="12"/>
      <c r="C71" s="16" t="s">
        <v>79</v>
      </c>
      <c r="D71" s="7"/>
      <c r="E71" s="10"/>
      <c r="F71" s="8"/>
      <c r="G71" s="57">
        <f t="shared" si="0"/>
        <v>0</v>
      </c>
    </row>
    <row r="72" spans="1:7">
      <c r="A72" s="46"/>
      <c r="B72" s="12"/>
      <c r="C72" s="11"/>
      <c r="D72" s="7"/>
      <c r="E72" s="10"/>
      <c r="F72" s="8"/>
      <c r="G72" s="57">
        <f t="shared" ref="G72:G138" si="1">IF(E72="QRO",F72*0, F72*E72)</f>
        <v>0</v>
      </c>
    </row>
    <row r="73" spans="1:7" ht="60">
      <c r="A73" s="46"/>
      <c r="B73" s="12">
        <f>A64+0.01</f>
        <v>2.0099999999999998</v>
      </c>
      <c r="C73" s="11" t="s">
        <v>80</v>
      </c>
      <c r="D73" s="8" t="s">
        <v>53</v>
      </c>
      <c r="E73" s="10">
        <v>15</v>
      </c>
      <c r="F73" s="8"/>
      <c r="G73" s="57">
        <f t="shared" si="1"/>
        <v>0</v>
      </c>
    </row>
    <row r="74" spans="1:7">
      <c r="A74" s="46"/>
      <c r="B74" s="12"/>
      <c r="C74" s="11" t="s">
        <v>81</v>
      </c>
      <c r="D74" s="7"/>
      <c r="E74" s="10"/>
      <c r="F74" s="8"/>
      <c r="G74" s="57">
        <f t="shared" si="1"/>
        <v>0</v>
      </c>
    </row>
    <row r="75" spans="1:7" ht="120">
      <c r="A75" s="46"/>
      <c r="B75" s="12"/>
      <c r="C75" s="16" t="s">
        <v>82</v>
      </c>
      <c r="D75" s="7"/>
      <c r="E75" s="10"/>
      <c r="F75" s="8"/>
      <c r="G75" s="57"/>
    </row>
    <row r="76" spans="1:7" ht="45">
      <c r="A76" s="46"/>
      <c r="B76" s="12"/>
      <c r="C76" s="16" t="s">
        <v>83</v>
      </c>
      <c r="D76" s="7"/>
      <c r="E76" s="10"/>
      <c r="F76" s="8"/>
      <c r="G76" s="57">
        <f t="shared" si="1"/>
        <v>0</v>
      </c>
    </row>
    <row r="77" spans="1:7" ht="45">
      <c r="A77" s="35"/>
      <c r="B77" s="5"/>
      <c r="C77" s="16" t="s">
        <v>84</v>
      </c>
      <c r="D77" s="7"/>
      <c r="E77" s="10"/>
      <c r="F77" s="8"/>
      <c r="G77" s="57">
        <f t="shared" si="1"/>
        <v>0</v>
      </c>
    </row>
    <row r="78" spans="1:7">
      <c r="A78" s="35"/>
      <c r="B78" s="12"/>
      <c r="C78" s="11" t="s">
        <v>85</v>
      </c>
      <c r="D78" s="8"/>
      <c r="E78" s="10"/>
      <c r="F78" s="8"/>
      <c r="G78" s="57">
        <f t="shared" si="1"/>
        <v>0</v>
      </c>
    </row>
    <row r="79" spans="1:7" ht="165">
      <c r="A79" s="35"/>
      <c r="B79" s="12"/>
      <c r="C79" s="16" t="s">
        <v>86</v>
      </c>
      <c r="D79" s="8"/>
      <c r="E79" s="10"/>
      <c r="F79" s="8"/>
      <c r="G79" s="57">
        <f t="shared" si="1"/>
        <v>0</v>
      </c>
    </row>
    <row r="80" spans="1:7">
      <c r="A80" s="35"/>
      <c r="B80" s="12"/>
      <c r="C80" s="11" t="s">
        <v>87</v>
      </c>
      <c r="D80" s="8"/>
      <c r="E80" s="10"/>
      <c r="F80" s="8"/>
      <c r="G80" s="57">
        <f t="shared" si="1"/>
        <v>0</v>
      </c>
    </row>
    <row r="81" spans="1:7" ht="135">
      <c r="A81" s="35"/>
      <c r="B81" s="12"/>
      <c r="C81" s="16" t="s">
        <v>88</v>
      </c>
      <c r="D81" s="8"/>
      <c r="E81" s="10"/>
      <c r="F81" s="8"/>
      <c r="G81" s="57">
        <f t="shared" si="1"/>
        <v>0</v>
      </c>
    </row>
    <row r="82" spans="1:7">
      <c r="A82" s="35"/>
      <c r="B82" s="12"/>
      <c r="C82" s="11" t="s">
        <v>89</v>
      </c>
      <c r="D82" s="8"/>
      <c r="E82" s="10"/>
      <c r="F82" s="8"/>
      <c r="G82" s="57">
        <f t="shared" si="1"/>
        <v>0</v>
      </c>
    </row>
    <row r="83" spans="1:7" ht="45">
      <c r="A83" s="35"/>
      <c r="B83" s="12"/>
      <c r="C83" s="16" t="s">
        <v>90</v>
      </c>
      <c r="D83" s="8"/>
      <c r="E83" s="10"/>
      <c r="F83" s="8"/>
      <c r="G83" s="57">
        <f t="shared" si="1"/>
        <v>0</v>
      </c>
    </row>
    <row r="84" spans="1:7" ht="30">
      <c r="A84" s="35"/>
      <c r="B84" s="12"/>
      <c r="C84" s="16" t="s">
        <v>91</v>
      </c>
      <c r="D84" s="8"/>
      <c r="E84" s="10"/>
      <c r="F84" s="8"/>
      <c r="G84" s="57">
        <f t="shared" si="1"/>
        <v>0</v>
      </c>
    </row>
    <row r="85" spans="1:7" ht="30">
      <c r="A85" s="35"/>
      <c r="B85" s="12"/>
      <c r="C85" s="16" t="s">
        <v>92</v>
      </c>
      <c r="D85" s="8"/>
      <c r="E85" s="10"/>
      <c r="F85" s="8"/>
      <c r="G85" s="57">
        <f t="shared" si="1"/>
        <v>0</v>
      </c>
    </row>
    <row r="86" spans="1:7">
      <c r="A86" s="35"/>
      <c r="B86" s="12"/>
      <c r="C86" s="16" t="s">
        <v>93</v>
      </c>
      <c r="D86" s="8"/>
      <c r="E86" s="10"/>
      <c r="F86" s="8"/>
      <c r="G86" s="57">
        <f t="shared" si="1"/>
        <v>0</v>
      </c>
    </row>
    <row r="87" spans="1:7" ht="60">
      <c r="A87" s="35"/>
      <c r="B87" s="12"/>
      <c r="C87" s="16" t="s">
        <v>94</v>
      </c>
      <c r="D87" s="8"/>
      <c r="E87" s="10"/>
      <c r="F87" s="8"/>
      <c r="G87" s="57">
        <f t="shared" si="1"/>
        <v>0</v>
      </c>
    </row>
    <row r="88" spans="1:7" ht="225">
      <c r="A88" s="35"/>
      <c r="B88" s="12">
        <f>B73+0.01</f>
        <v>2.0199999999999996</v>
      </c>
      <c r="C88" s="11" t="s">
        <v>95</v>
      </c>
      <c r="D88" s="8" t="s">
        <v>53</v>
      </c>
      <c r="E88" s="10">
        <v>5</v>
      </c>
      <c r="F88" s="8"/>
      <c r="G88" s="57">
        <f t="shared" si="1"/>
        <v>0</v>
      </c>
    </row>
    <row r="89" spans="1:7" ht="140.1" customHeight="1">
      <c r="A89" s="35"/>
      <c r="B89" s="12"/>
      <c r="C89" s="11"/>
      <c r="D89" s="8"/>
      <c r="E89" s="10"/>
      <c r="F89" s="8"/>
      <c r="G89" s="57"/>
    </row>
    <row r="90" spans="1:7" ht="240">
      <c r="A90" s="35"/>
      <c r="B90" s="12">
        <f>B88+0.01</f>
        <v>2.0299999999999994</v>
      </c>
      <c r="C90" s="11" t="s">
        <v>96</v>
      </c>
      <c r="D90" s="8" t="s">
        <v>53</v>
      </c>
      <c r="E90" s="10">
        <v>15</v>
      </c>
      <c r="F90" s="102"/>
      <c r="G90" s="57">
        <f t="shared" si="1"/>
        <v>0</v>
      </c>
    </row>
    <row r="91" spans="1:7">
      <c r="A91" s="35"/>
      <c r="B91" s="12"/>
      <c r="C91" s="11" t="s">
        <v>97</v>
      </c>
      <c r="D91" s="8" t="s">
        <v>98</v>
      </c>
      <c r="E91" s="10">
        <v>3</v>
      </c>
      <c r="F91" s="102"/>
      <c r="G91" s="57">
        <f t="shared" si="1"/>
        <v>0</v>
      </c>
    </row>
    <row r="92" spans="1:7">
      <c r="A92" s="35"/>
      <c r="B92" s="12">
        <f>B90+0.01</f>
        <v>2.0399999999999991</v>
      </c>
      <c r="C92" s="11" t="s">
        <v>348</v>
      </c>
      <c r="D92" s="8"/>
      <c r="E92" s="10"/>
      <c r="F92" s="8"/>
      <c r="G92" s="57">
        <f t="shared" si="1"/>
        <v>0</v>
      </c>
    </row>
    <row r="93" spans="1:7" ht="90">
      <c r="A93" s="35"/>
      <c r="B93" s="12"/>
      <c r="C93" s="16" t="s">
        <v>100</v>
      </c>
      <c r="D93" s="8" t="s">
        <v>101</v>
      </c>
      <c r="E93" s="10" t="s">
        <v>60</v>
      </c>
      <c r="F93" s="8"/>
      <c r="G93" s="57">
        <f t="shared" si="1"/>
        <v>0</v>
      </c>
    </row>
    <row r="94" spans="1:7">
      <c r="A94" s="35"/>
      <c r="B94" s="12">
        <f>B92+0.01</f>
        <v>2.0499999999999989</v>
      </c>
      <c r="C94" s="11" t="s">
        <v>102</v>
      </c>
      <c r="D94" s="8"/>
      <c r="E94" s="10"/>
      <c r="F94" s="8"/>
      <c r="G94" s="57">
        <f t="shared" si="1"/>
        <v>0</v>
      </c>
    </row>
    <row r="95" spans="1:7" ht="75">
      <c r="A95" s="35"/>
      <c r="B95" s="12"/>
      <c r="C95" s="16" t="s">
        <v>103</v>
      </c>
      <c r="D95" s="8" t="s">
        <v>101</v>
      </c>
      <c r="E95" s="10" t="s">
        <v>60</v>
      </c>
      <c r="F95" s="8"/>
      <c r="G95" s="57">
        <f t="shared" si="1"/>
        <v>0</v>
      </c>
    </row>
    <row r="96" spans="1:7" ht="15.75" thickBot="1">
      <c r="A96" s="48">
        <v>2</v>
      </c>
      <c r="B96" s="263" t="s">
        <v>104</v>
      </c>
      <c r="C96" s="264"/>
      <c r="D96" s="36"/>
      <c r="E96" s="124"/>
      <c r="F96" s="36"/>
      <c r="G96" s="58">
        <f>SUM(G64:G95)</f>
        <v>0</v>
      </c>
    </row>
    <row r="97" spans="1:7">
      <c r="A97" s="40">
        <f>A64+1</f>
        <v>3</v>
      </c>
      <c r="B97" s="254" t="s">
        <v>105</v>
      </c>
      <c r="C97" s="255"/>
      <c r="D97" s="41"/>
      <c r="E97" s="125"/>
      <c r="F97" s="41"/>
      <c r="G97" s="56"/>
    </row>
    <row r="98" spans="1:7">
      <c r="A98" s="35"/>
      <c r="B98" s="12"/>
      <c r="C98" s="11"/>
      <c r="D98" s="8"/>
      <c r="E98" s="126"/>
      <c r="F98" s="8"/>
      <c r="G98" s="57">
        <f t="shared" si="1"/>
        <v>0</v>
      </c>
    </row>
    <row r="99" spans="1:7">
      <c r="A99" s="35"/>
      <c r="B99" s="12">
        <f>A97+0.01</f>
        <v>3.01</v>
      </c>
      <c r="C99" s="11" t="s">
        <v>106</v>
      </c>
      <c r="D99" s="8"/>
      <c r="E99" s="126"/>
      <c r="F99" s="8"/>
      <c r="G99" s="57">
        <f t="shared" si="1"/>
        <v>0</v>
      </c>
    </row>
    <row r="100" spans="1:7" ht="57.75">
      <c r="A100" s="35"/>
      <c r="B100" s="12"/>
      <c r="C100" s="16" t="s">
        <v>107</v>
      </c>
      <c r="D100" s="8" t="s">
        <v>53</v>
      </c>
      <c r="E100" s="10" t="s">
        <v>60</v>
      </c>
      <c r="F100" s="8"/>
      <c r="G100" s="57">
        <f t="shared" si="1"/>
        <v>0</v>
      </c>
    </row>
    <row r="101" spans="1:7" ht="30">
      <c r="A101" s="35"/>
      <c r="B101" s="12">
        <f>B99+0.01</f>
        <v>3.0199999999999996</v>
      </c>
      <c r="C101" s="11" t="s">
        <v>108</v>
      </c>
      <c r="D101" s="8"/>
      <c r="E101" s="126"/>
      <c r="F101" s="8"/>
      <c r="G101" s="57">
        <f t="shared" si="1"/>
        <v>0</v>
      </c>
    </row>
    <row r="102" spans="1:7" ht="86.25">
      <c r="A102" s="35"/>
      <c r="B102" s="12"/>
      <c r="C102" s="16" t="s">
        <v>350</v>
      </c>
      <c r="D102" s="8" t="s">
        <v>53</v>
      </c>
      <c r="E102" s="10">
        <v>10</v>
      </c>
      <c r="F102" s="8"/>
      <c r="G102" s="57">
        <f t="shared" si="1"/>
        <v>0</v>
      </c>
    </row>
    <row r="103" spans="1:7">
      <c r="A103" s="35"/>
      <c r="B103" s="12"/>
      <c r="C103" s="11" t="s">
        <v>89</v>
      </c>
      <c r="D103" s="8"/>
      <c r="E103" s="10"/>
      <c r="F103" s="8"/>
      <c r="G103" s="57">
        <f t="shared" si="1"/>
        <v>0</v>
      </c>
    </row>
    <row r="104" spans="1:7" ht="45">
      <c r="A104" s="35"/>
      <c r="B104" s="12"/>
      <c r="C104" s="16" t="s">
        <v>132</v>
      </c>
      <c r="D104" s="8"/>
      <c r="E104" s="10"/>
      <c r="F104" s="8"/>
      <c r="G104" s="57">
        <f t="shared" si="1"/>
        <v>0</v>
      </c>
    </row>
    <row r="105" spans="1:7" ht="60">
      <c r="A105" s="35"/>
      <c r="B105" s="12"/>
      <c r="C105" s="16" t="s">
        <v>111</v>
      </c>
      <c r="D105" s="8"/>
      <c r="E105" s="10"/>
      <c r="F105" s="8"/>
      <c r="G105" s="57">
        <f t="shared" si="1"/>
        <v>0</v>
      </c>
    </row>
    <row r="106" spans="1:7" ht="30">
      <c r="A106" s="35"/>
      <c r="B106" s="12"/>
      <c r="C106" s="16" t="s">
        <v>112</v>
      </c>
      <c r="D106" s="8"/>
      <c r="E106" s="10"/>
      <c r="F106" s="8"/>
      <c r="G106" s="57">
        <f t="shared" si="1"/>
        <v>0</v>
      </c>
    </row>
    <row r="107" spans="1:7">
      <c r="A107" s="35"/>
      <c r="B107" s="12" t="s">
        <v>351</v>
      </c>
      <c r="C107" s="11" t="s">
        <v>115</v>
      </c>
      <c r="D107" s="8"/>
      <c r="E107" s="10"/>
      <c r="F107" s="8"/>
      <c r="G107" s="57">
        <f t="shared" si="1"/>
        <v>0</v>
      </c>
    </row>
    <row r="108" spans="1:7" ht="90">
      <c r="A108" s="35"/>
      <c r="B108" s="12"/>
      <c r="C108" s="16" t="s">
        <v>352</v>
      </c>
      <c r="D108" s="8" t="s">
        <v>53</v>
      </c>
      <c r="E108" s="10">
        <v>260</v>
      </c>
      <c r="F108" s="8"/>
      <c r="G108" s="57">
        <f t="shared" si="1"/>
        <v>0</v>
      </c>
    </row>
    <row r="109" spans="1:7">
      <c r="A109" s="35"/>
      <c r="B109" s="12"/>
      <c r="C109" s="11" t="s">
        <v>89</v>
      </c>
      <c r="D109" s="8"/>
      <c r="E109" s="10"/>
      <c r="F109" s="8"/>
      <c r="G109" s="57"/>
    </row>
    <row r="110" spans="1:7" ht="45">
      <c r="A110" s="35"/>
      <c r="B110" s="12"/>
      <c r="C110" s="16" t="s">
        <v>132</v>
      </c>
      <c r="D110" s="8"/>
      <c r="E110" s="10"/>
      <c r="F110" s="8"/>
      <c r="G110" s="57">
        <f t="shared" si="1"/>
        <v>0</v>
      </c>
    </row>
    <row r="111" spans="1:7" ht="60">
      <c r="A111" s="35"/>
      <c r="B111" s="12"/>
      <c r="C111" s="16" t="s">
        <v>111</v>
      </c>
      <c r="D111" s="8"/>
      <c r="E111" s="10"/>
      <c r="F111" s="8"/>
      <c r="G111" s="57">
        <f t="shared" si="1"/>
        <v>0</v>
      </c>
    </row>
    <row r="112" spans="1:7" ht="30">
      <c r="A112" s="35"/>
      <c r="B112" s="12"/>
      <c r="C112" s="16" t="s">
        <v>112</v>
      </c>
      <c r="D112" s="8"/>
      <c r="E112" s="10"/>
      <c r="F112" s="8"/>
      <c r="G112" s="57">
        <f t="shared" si="1"/>
        <v>0</v>
      </c>
    </row>
    <row r="113" spans="1:7" ht="30">
      <c r="A113" s="35"/>
      <c r="B113" s="12"/>
      <c r="C113" s="16" t="s">
        <v>439</v>
      </c>
      <c r="D113" s="8"/>
      <c r="E113" s="10"/>
      <c r="F113" s="8"/>
      <c r="G113" s="57"/>
    </row>
    <row r="114" spans="1:7" ht="30">
      <c r="A114" s="35"/>
      <c r="B114" s="12">
        <f>B101+0.01</f>
        <v>3.0299999999999994</v>
      </c>
      <c r="C114" s="11" t="s">
        <v>117</v>
      </c>
      <c r="D114" s="8"/>
      <c r="E114" s="10"/>
      <c r="F114" s="8"/>
      <c r="G114" s="57">
        <f t="shared" si="1"/>
        <v>0</v>
      </c>
    </row>
    <row r="115" spans="1:7" ht="86.25">
      <c r="A115" s="35"/>
      <c r="B115" s="12"/>
      <c r="C115" s="16" t="s">
        <v>353</v>
      </c>
      <c r="D115" s="8" t="s">
        <v>53</v>
      </c>
      <c r="E115" s="10">
        <v>120</v>
      </c>
      <c r="F115" s="8"/>
      <c r="G115" s="57">
        <f t="shared" si="1"/>
        <v>0</v>
      </c>
    </row>
    <row r="116" spans="1:7" ht="30">
      <c r="A116" s="35"/>
      <c r="B116" s="12">
        <f>B114+0.01</f>
        <v>3.0399999999999991</v>
      </c>
      <c r="C116" s="11" t="s">
        <v>119</v>
      </c>
      <c r="D116" s="8"/>
      <c r="E116" s="10"/>
      <c r="F116" s="8"/>
      <c r="G116" s="57">
        <f t="shared" si="1"/>
        <v>0</v>
      </c>
    </row>
    <row r="117" spans="1:7" ht="86.25">
      <c r="A117" s="35"/>
      <c r="B117" s="12"/>
      <c r="C117" s="16" t="s">
        <v>354</v>
      </c>
      <c r="D117" s="8" t="s">
        <v>53</v>
      </c>
      <c r="E117" s="10">
        <v>80</v>
      </c>
      <c r="F117" s="8"/>
      <c r="G117" s="57">
        <f t="shared" si="1"/>
        <v>0</v>
      </c>
    </row>
    <row r="118" spans="1:7">
      <c r="A118" s="35"/>
      <c r="B118" s="12"/>
      <c r="C118" s="11" t="s">
        <v>89</v>
      </c>
      <c r="D118" s="8"/>
      <c r="E118" s="10"/>
      <c r="F118" s="8"/>
      <c r="G118" s="57">
        <f t="shared" si="1"/>
        <v>0</v>
      </c>
    </row>
    <row r="119" spans="1:7" ht="30">
      <c r="A119" s="35"/>
      <c r="B119" s="12"/>
      <c r="C119" s="16" t="s">
        <v>355</v>
      </c>
      <c r="D119" s="8"/>
      <c r="E119" s="10"/>
      <c r="F119" s="8"/>
      <c r="G119" s="57">
        <f t="shared" si="1"/>
        <v>0</v>
      </c>
    </row>
    <row r="120" spans="1:7" ht="60">
      <c r="A120" s="35"/>
      <c r="B120" s="12"/>
      <c r="C120" s="16" t="s">
        <v>122</v>
      </c>
      <c r="D120" s="8"/>
      <c r="E120" s="10"/>
      <c r="F120" s="8"/>
      <c r="G120" s="57">
        <f t="shared" si="1"/>
        <v>0</v>
      </c>
    </row>
    <row r="121" spans="1:7" ht="30">
      <c r="A121" s="35"/>
      <c r="B121" s="12"/>
      <c r="C121" s="16" t="s">
        <v>112</v>
      </c>
      <c r="D121" s="8"/>
      <c r="E121" s="10"/>
      <c r="F121" s="8"/>
      <c r="G121" s="57">
        <f t="shared" si="1"/>
        <v>0</v>
      </c>
    </row>
    <row r="122" spans="1:7" ht="30">
      <c r="A122" s="35"/>
      <c r="B122" s="12"/>
      <c r="C122" s="16" t="s">
        <v>439</v>
      </c>
      <c r="D122" s="8"/>
      <c r="E122" s="10"/>
      <c r="F122" s="8"/>
      <c r="G122" s="57"/>
    </row>
    <row r="123" spans="1:7" ht="30">
      <c r="A123" s="35"/>
      <c r="B123" s="12">
        <f>B116+0.01</f>
        <v>3.0499999999999989</v>
      </c>
      <c r="C123" s="11" t="s">
        <v>123</v>
      </c>
      <c r="D123" s="8"/>
      <c r="E123" s="10"/>
      <c r="F123" s="8"/>
      <c r="G123" s="57">
        <f t="shared" si="1"/>
        <v>0</v>
      </c>
    </row>
    <row r="124" spans="1:7" ht="131.25">
      <c r="A124" s="35"/>
      <c r="B124" s="12"/>
      <c r="C124" s="16" t="s">
        <v>124</v>
      </c>
      <c r="D124" s="8" t="s">
        <v>53</v>
      </c>
      <c r="E124" s="10">
        <v>40</v>
      </c>
      <c r="F124" s="8"/>
      <c r="G124" s="57">
        <f t="shared" si="1"/>
        <v>0</v>
      </c>
    </row>
    <row r="125" spans="1:7" ht="120" customHeight="1">
      <c r="A125" s="35"/>
      <c r="B125" s="12"/>
      <c r="C125" s="16"/>
      <c r="D125" s="8"/>
      <c r="E125" s="10"/>
      <c r="F125" s="8"/>
      <c r="G125" s="57">
        <f t="shared" si="1"/>
        <v>0</v>
      </c>
    </row>
    <row r="126" spans="1:7">
      <c r="A126" s="35"/>
      <c r="B126" s="12">
        <f>B123+0.01</f>
        <v>3.0599999999999987</v>
      </c>
      <c r="C126" s="11" t="s">
        <v>126</v>
      </c>
      <c r="D126" s="8"/>
      <c r="E126" s="10"/>
      <c r="F126" s="8"/>
      <c r="G126" s="57">
        <f t="shared" si="1"/>
        <v>0</v>
      </c>
    </row>
    <row r="127" spans="1:7" ht="165">
      <c r="A127" s="35"/>
      <c r="B127" s="12"/>
      <c r="C127" s="16" t="s">
        <v>127</v>
      </c>
      <c r="D127" s="8" t="s">
        <v>53</v>
      </c>
      <c r="E127" s="10">
        <v>15</v>
      </c>
      <c r="F127" s="8"/>
      <c r="G127" s="57">
        <f t="shared" si="1"/>
        <v>0</v>
      </c>
    </row>
    <row r="128" spans="1:7" ht="30">
      <c r="A128" s="35"/>
      <c r="B128" s="12">
        <f>B126+0.01</f>
        <v>3.0699999999999985</v>
      </c>
      <c r="C128" s="11" t="s">
        <v>128</v>
      </c>
      <c r="D128" s="8"/>
      <c r="E128" s="10"/>
      <c r="F128" s="8"/>
      <c r="G128" s="57">
        <f t="shared" si="1"/>
        <v>0</v>
      </c>
    </row>
    <row r="129" spans="1:7" ht="75">
      <c r="A129" s="35"/>
      <c r="B129" s="12"/>
      <c r="C129" s="16" t="s">
        <v>129</v>
      </c>
      <c r="D129" s="8" t="s">
        <v>53</v>
      </c>
      <c r="E129" s="10">
        <v>190</v>
      </c>
      <c r="F129" s="8"/>
      <c r="G129" s="57">
        <f t="shared" si="1"/>
        <v>0</v>
      </c>
    </row>
    <row r="130" spans="1:7">
      <c r="A130" s="35"/>
      <c r="B130" s="12">
        <f>B128+0.01</f>
        <v>3.0799999999999983</v>
      </c>
      <c r="C130" s="11" t="s">
        <v>130</v>
      </c>
      <c r="D130" s="8"/>
      <c r="E130" s="10"/>
      <c r="F130" s="8"/>
      <c r="G130" s="57">
        <f t="shared" si="1"/>
        <v>0</v>
      </c>
    </row>
    <row r="131" spans="1:7" ht="45">
      <c r="A131" s="35"/>
      <c r="B131" s="12"/>
      <c r="C131" s="16" t="s">
        <v>131</v>
      </c>
      <c r="D131" s="8" t="s">
        <v>53</v>
      </c>
      <c r="E131" s="10">
        <v>30</v>
      </c>
      <c r="F131" s="8"/>
      <c r="G131" s="57">
        <f t="shared" si="1"/>
        <v>0</v>
      </c>
    </row>
    <row r="132" spans="1:7">
      <c r="A132" s="35"/>
      <c r="B132" s="12"/>
      <c r="C132" s="11" t="s">
        <v>89</v>
      </c>
      <c r="D132" s="8"/>
      <c r="E132" s="10"/>
      <c r="F132" s="8"/>
      <c r="G132" s="57">
        <f t="shared" si="1"/>
        <v>0</v>
      </c>
    </row>
    <row r="133" spans="1:7" ht="45">
      <c r="A133" s="35"/>
      <c r="B133" s="12"/>
      <c r="C133" s="16" t="s">
        <v>132</v>
      </c>
      <c r="D133" s="8"/>
      <c r="E133" s="10"/>
      <c r="F133" s="8"/>
      <c r="G133" s="57">
        <f t="shared" si="1"/>
        <v>0</v>
      </c>
    </row>
    <row r="134" spans="1:7" ht="60">
      <c r="A134" s="35"/>
      <c r="B134" s="12"/>
      <c r="C134" s="16" t="s">
        <v>111</v>
      </c>
      <c r="D134" s="8"/>
      <c r="E134" s="10"/>
      <c r="F134" s="8"/>
      <c r="G134" s="57">
        <f t="shared" si="1"/>
        <v>0</v>
      </c>
    </row>
    <row r="135" spans="1:7" ht="30">
      <c r="A135" s="35"/>
      <c r="B135" s="12"/>
      <c r="C135" s="16" t="s">
        <v>112</v>
      </c>
      <c r="D135" s="8"/>
      <c r="E135" s="10"/>
      <c r="F135" s="8"/>
      <c r="G135" s="57">
        <f t="shared" si="1"/>
        <v>0</v>
      </c>
    </row>
    <row r="136" spans="1:7" ht="15.75" thickBot="1">
      <c r="A136" s="49">
        <v>3</v>
      </c>
      <c r="B136" s="263" t="s">
        <v>133</v>
      </c>
      <c r="C136" s="270"/>
      <c r="D136" s="264"/>
      <c r="E136" s="37"/>
      <c r="F136" s="36"/>
      <c r="G136" s="58">
        <f>SUM(G97:G135)</f>
        <v>0</v>
      </c>
    </row>
    <row r="137" spans="1:7">
      <c r="A137" s="40">
        <f>A97+1</f>
        <v>4</v>
      </c>
      <c r="B137" s="254" t="s">
        <v>134</v>
      </c>
      <c r="C137" s="255"/>
      <c r="D137" s="41"/>
      <c r="E137" s="42"/>
      <c r="F137" s="41"/>
      <c r="G137" s="56"/>
    </row>
    <row r="138" spans="1:7" ht="31.5">
      <c r="A138" s="35"/>
      <c r="B138" s="12">
        <f>A137+0.01</f>
        <v>4.01</v>
      </c>
      <c r="C138" s="17" t="s">
        <v>135</v>
      </c>
      <c r="D138" s="8"/>
      <c r="E138" s="10"/>
      <c r="F138" s="8"/>
      <c r="G138" s="57">
        <f t="shared" si="1"/>
        <v>0</v>
      </c>
    </row>
    <row r="139" spans="1:7" ht="135">
      <c r="A139" s="35"/>
      <c r="B139" s="12"/>
      <c r="C139" s="16" t="s">
        <v>136</v>
      </c>
      <c r="D139" s="8" t="s">
        <v>53</v>
      </c>
      <c r="E139" s="10">
        <v>60</v>
      </c>
      <c r="F139" s="8"/>
      <c r="G139" s="57">
        <f t="shared" ref="G139:G167" si="2">IF(E139="QRO",F139*0, F139*E139)</f>
        <v>0</v>
      </c>
    </row>
    <row r="140" spans="1:7" ht="120" customHeight="1">
      <c r="A140" s="35"/>
      <c r="B140" s="12"/>
      <c r="C140" s="16"/>
      <c r="D140" s="8"/>
      <c r="E140" s="10"/>
      <c r="F140" s="8"/>
      <c r="G140" s="57"/>
    </row>
    <row r="141" spans="1:7">
      <c r="A141" s="35"/>
      <c r="B141" s="12"/>
      <c r="C141" s="16"/>
      <c r="D141" s="8"/>
      <c r="E141" s="10"/>
      <c r="F141" s="8"/>
      <c r="G141" s="57"/>
    </row>
    <row r="142" spans="1:7" ht="47.25">
      <c r="A142" s="35"/>
      <c r="B142" s="12">
        <f>B138+0.01</f>
        <v>4.0199999999999996</v>
      </c>
      <c r="C142" s="17" t="s">
        <v>137</v>
      </c>
      <c r="D142" s="8"/>
      <c r="E142" s="10"/>
      <c r="F142" s="8"/>
      <c r="G142" s="57"/>
    </row>
    <row r="143" spans="1:7" ht="60">
      <c r="A143" s="35"/>
      <c r="B143" s="12"/>
      <c r="C143" s="16" t="s">
        <v>138</v>
      </c>
      <c r="D143" s="8" t="s">
        <v>53</v>
      </c>
      <c r="E143" s="10">
        <v>215</v>
      </c>
      <c r="F143" s="8"/>
      <c r="G143" s="57">
        <f t="shared" si="2"/>
        <v>0</v>
      </c>
    </row>
    <row r="144" spans="1:7" ht="120" customHeight="1">
      <c r="A144" s="35"/>
      <c r="B144" s="12"/>
      <c r="C144" s="16"/>
      <c r="D144" s="8"/>
      <c r="E144" s="10"/>
      <c r="F144" s="8"/>
      <c r="G144" s="57"/>
    </row>
    <row r="145" spans="1:7">
      <c r="A145" s="35"/>
      <c r="B145" s="12"/>
      <c r="C145" s="16"/>
      <c r="D145" s="8"/>
      <c r="E145" s="10"/>
      <c r="F145" s="8"/>
      <c r="G145" s="57"/>
    </row>
    <row r="146" spans="1:7" ht="15.75" thickBot="1">
      <c r="A146" s="49">
        <v>4</v>
      </c>
      <c r="B146" s="265" t="s">
        <v>139</v>
      </c>
      <c r="C146" s="266"/>
      <c r="D146" s="36"/>
      <c r="E146" s="37"/>
      <c r="F146" s="36"/>
      <c r="G146" s="58">
        <f>SUM(G137:G145)</f>
        <v>0</v>
      </c>
    </row>
    <row r="147" spans="1:7">
      <c r="A147" s="43">
        <f>A137+1</f>
        <v>5</v>
      </c>
      <c r="B147" s="254" t="s">
        <v>140</v>
      </c>
      <c r="C147" s="255"/>
      <c r="D147" s="44"/>
      <c r="E147" s="45"/>
      <c r="F147" s="44"/>
      <c r="G147" s="59"/>
    </row>
    <row r="148" spans="1:7">
      <c r="A148" s="4"/>
      <c r="B148" s="12"/>
      <c r="C148" s="11"/>
      <c r="D148" s="8"/>
      <c r="E148" s="10"/>
      <c r="F148" s="8"/>
      <c r="G148" s="53">
        <f t="shared" si="2"/>
        <v>0</v>
      </c>
    </row>
    <row r="149" spans="1:7">
      <c r="A149" s="4"/>
      <c r="B149" s="12">
        <f>A147+0.01</f>
        <v>5.01</v>
      </c>
      <c r="C149" s="11" t="s">
        <v>141</v>
      </c>
      <c r="D149" s="8"/>
      <c r="E149" s="10"/>
      <c r="F149" s="8"/>
      <c r="G149" s="53"/>
    </row>
    <row r="150" spans="1:7" ht="210">
      <c r="A150" s="4"/>
      <c r="B150" s="12"/>
      <c r="C150" s="16" t="s">
        <v>142</v>
      </c>
      <c r="D150" s="8" t="s">
        <v>53</v>
      </c>
      <c r="E150" s="10">
        <v>96</v>
      </c>
      <c r="F150" s="8"/>
      <c r="G150" s="53">
        <f t="shared" si="2"/>
        <v>0</v>
      </c>
    </row>
    <row r="151" spans="1:7">
      <c r="A151" s="4"/>
      <c r="B151" s="12">
        <f>B149+0.01</f>
        <v>5.0199999999999996</v>
      </c>
      <c r="C151" s="11" t="s">
        <v>143</v>
      </c>
      <c r="D151" s="8"/>
      <c r="E151" s="10"/>
      <c r="F151" s="8"/>
      <c r="G151" s="53">
        <f t="shared" si="2"/>
        <v>0</v>
      </c>
    </row>
    <row r="152" spans="1:7" ht="90">
      <c r="A152" s="4"/>
      <c r="B152" s="12"/>
      <c r="C152" s="16" t="s">
        <v>144</v>
      </c>
      <c r="D152" s="8" t="s">
        <v>53</v>
      </c>
      <c r="E152" s="10">
        <v>35</v>
      </c>
      <c r="F152" s="8"/>
      <c r="G152" s="53">
        <f t="shared" si="2"/>
        <v>0</v>
      </c>
    </row>
    <row r="153" spans="1:7">
      <c r="A153" s="4"/>
      <c r="B153" s="12">
        <f>B151+0.01</f>
        <v>5.0299999999999994</v>
      </c>
      <c r="C153" s="11" t="s">
        <v>145</v>
      </c>
      <c r="D153" s="8"/>
      <c r="E153" s="10"/>
      <c r="F153" s="8"/>
      <c r="G153" s="53">
        <f t="shared" si="2"/>
        <v>0</v>
      </c>
    </row>
    <row r="154" spans="1:7" ht="75">
      <c r="A154" s="4"/>
      <c r="B154" s="12"/>
      <c r="C154" s="16" t="s">
        <v>146</v>
      </c>
      <c r="D154" s="8" t="s">
        <v>147</v>
      </c>
      <c r="E154" s="10">
        <v>30</v>
      </c>
      <c r="F154" s="8"/>
      <c r="G154" s="53">
        <f t="shared" si="2"/>
        <v>0</v>
      </c>
    </row>
    <row r="155" spans="1:7">
      <c r="A155" s="4"/>
      <c r="B155" s="12">
        <f>B153+0.01</f>
        <v>5.0399999999999991</v>
      </c>
      <c r="C155" s="11" t="s">
        <v>148</v>
      </c>
      <c r="D155" s="8"/>
      <c r="E155" s="126"/>
      <c r="F155" s="8"/>
      <c r="G155" s="53">
        <f t="shared" si="2"/>
        <v>0</v>
      </c>
    </row>
    <row r="156" spans="1:7" ht="120">
      <c r="A156" s="4"/>
      <c r="B156" s="12"/>
      <c r="C156" s="16" t="s">
        <v>149</v>
      </c>
      <c r="D156" s="8" t="s">
        <v>101</v>
      </c>
      <c r="E156" s="10" t="s">
        <v>60</v>
      </c>
      <c r="F156" s="8"/>
      <c r="G156" s="53">
        <f t="shared" si="2"/>
        <v>0</v>
      </c>
    </row>
    <row r="157" spans="1:7">
      <c r="A157" s="4"/>
      <c r="B157" s="12">
        <f>B155+0.01</f>
        <v>5.0499999999999989</v>
      </c>
      <c r="C157" s="11" t="s">
        <v>150</v>
      </c>
      <c r="D157" s="8"/>
      <c r="E157" s="10"/>
      <c r="F157" s="8"/>
      <c r="G157" s="53">
        <f t="shared" si="2"/>
        <v>0</v>
      </c>
    </row>
    <row r="158" spans="1:7" ht="75">
      <c r="A158" s="4"/>
      <c r="B158" s="12"/>
      <c r="C158" s="16" t="s">
        <v>151</v>
      </c>
      <c r="D158" s="8" t="s">
        <v>98</v>
      </c>
      <c r="E158" s="10">
        <v>25</v>
      </c>
      <c r="F158" s="8"/>
      <c r="G158" s="53">
        <f t="shared" si="2"/>
        <v>0</v>
      </c>
    </row>
    <row r="159" spans="1:7" ht="15.75" thickBot="1">
      <c r="A159" s="60">
        <v>5</v>
      </c>
      <c r="B159" s="291" t="s">
        <v>152</v>
      </c>
      <c r="C159" s="292"/>
      <c r="D159" s="293"/>
      <c r="E159" s="61"/>
      <c r="F159" s="127"/>
      <c r="G159" s="62">
        <f>SUM(G147:G158)</f>
        <v>0</v>
      </c>
    </row>
    <row r="160" spans="1:7">
      <c r="A160" s="40">
        <f>A147+1</f>
        <v>6</v>
      </c>
      <c r="B160" s="254" t="s">
        <v>153</v>
      </c>
      <c r="C160" s="255"/>
      <c r="D160" s="41"/>
      <c r="E160" s="42"/>
      <c r="F160" s="41"/>
      <c r="G160" s="56"/>
    </row>
    <row r="161" spans="1:7">
      <c r="A161" s="35"/>
      <c r="B161" s="12"/>
      <c r="C161" s="11"/>
      <c r="D161" s="8"/>
      <c r="E161" s="10"/>
      <c r="F161" s="8"/>
      <c r="G161" s="57">
        <f t="shared" si="2"/>
        <v>0</v>
      </c>
    </row>
    <row r="162" spans="1:7">
      <c r="A162" s="35"/>
      <c r="B162" s="12">
        <f>A160+0.01</f>
        <v>6.01</v>
      </c>
      <c r="C162" s="11" t="s">
        <v>154</v>
      </c>
      <c r="D162" s="8"/>
      <c r="E162" s="10"/>
      <c r="F162" s="8"/>
      <c r="G162" s="57">
        <f t="shared" si="2"/>
        <v>0</v>
      </c>
    </row>
    <row r="163" spans="1:7" ht="409.5">
      <c r="A163" s="35"/>
      <c r="B163" s="12"/>
      <c r="C163" s="9" t="s">
        <v>155</v>
      </c>
      <c r="D163" s="8" t="s">
        <v>156</v>
      </c>
      <c r="E163" s="10">
        <v>12</v>
      </c>
      <c r="F163" s="8"/>
      <c r="G163" s="57">
        <f>IF(E163="QRO",F163*0, F163*E163)</f>
        <v>0</v>
      </c>
    </row>
    <row r="164" spans="1:7" ht="120" customHeight="1">
      <c r="A164" s="35"/>
      <c r="B164" s="12"/>
      <c r="C164" s="9"/>
      <c r="D164" s="8"/>
      <c r="E164" s="10"/>
      <c r="F164" s="8"/>
      <c r="G164" s="57">
        <f t="shared" si="2"/>
        <v>0</v>
      </c>
    </row>
    <row r="165" spans="1:7">
      <c r="A165" s="35"/>
      <c r="B165" s="12">
        <f>B162+0.01</f>
        <v>6.02</v>
      </c>
      <c r="C165" s="11" t="s">
        <v>157</v>
      </c>
      <c r="D165" s="8"/>
      <c r="E165" s="10"/>
      <c r="F165" s="8"/>
      <c r="G165" s="57">
        <f t="shared" si="2"/>
        <v>0</v>
      </c>
    </row>
    <row r="166" spans="1:7" ht="409.5">
      <c r="A166" s="35"/>
      <c r="B166" s="12"/>
      <c r="C166" s="9" t="s">
        <v>158</v>
      </c>
      <c r="D166" s="8" t="s">
        <v>156</v>
      </c>
      <c r="E166" s="108">
        <v>60</v>
      </c>
      <c r="F166" s="8"/>
      <c r="G166" s="57">
        <f t="shared" si="2"/>
        <v>0</v>
      </c>
    </row>
    <row r="167" spans="1:7" ht="120" customHeight="1">
      <c r="A167" s="35"/>
      <c r="B167" s="12"/>
      <c r="C167" s="9"/>
      <c r="D167" s="8"/>
      <c r="E167" s="10"/>
      <c r="F167" s="8"/>
      <c r="G167" s="57">
        <f t="shared" si="2"/>
        <v>0</v>
      </c>
    </row>
    <row r="168" spans="1:7">
      <c r="A168" s="35"/>
      <c r="B168" s="85">
        <f>B165+0.01</f>
        <v>6.0299999999999994</v>
      </c>
      <c r="C168" s="6" t="s">
        <v>159</v>
      </c>
      <c r="D168" s="8"/>
      <c r="E168" s="10"/>
      <c r="F168" s="8"/>
      <c r="G168" s="57"/>
    </row>
    <row r="169" spans="1:7" ht="180">
      <c r="A169" s="35"/>
      <c r="B169" s="12"/>
      <c r="C169" s="9" t="s">
        <v>435</v>
      </c>
      <c r="D169" s="8"/>
      <c r="E169" s="10"/>
      <c r="F169" s="8"/>
      <c r="G169" s="57"/>
    </row>
    <row r="170" spans="1:7" ht="150" customHeight="1">
      <c r="A170" s="35"/>
      <c r="B170" s="12"/>
      <c r="C170" s="9"/>
      <c r="D170" s="8" t="s">
        <v>98</v>
      </c>
      <c r="E170" s="10">
        <v>2</v>
      </c>
      <c r="F170" s="8"/>
      <c r="G170" s="57">
        <f t="shared" ref="G170:G235" si="3">IF(E170="QRO",F170*0, F170*E170)</f>
        <v>0</v>
      </c>
    </row>
    <row r="171" spans="1:7">
      <c r="A171" s="35"/>
      <c r="B171" s="85">
        <f>B168+0.01</f>
        <v>6.0399999999999991</v>
      </c>
      <c r="C171" s="84" t="s">
        <v>160</v>
      </c>
      <c r="D171" s="8"/>
      <c r="E171" s="10"/>
      <c r="F171" s="8"/>
      <c r="G171" s="57"/>
    </row>
    <row r="172" spans="1:7" ht="180">
      <c r="A172" s="35"/>
      <c r="B172" s="85"/>
      <c r="C172" s="234" t="s">
        <v>161</v>
      </c>
      <c r="D172" s="8"/>
      <c r="E172" s="10"/>
      <c r="F172" s="8"/>
      <c r="G172" s="57"/>
    </row>
    <row r="173" spans="1:7" ht="177" customHeight="1">
      <c r="A173" s="35"/>
      <c r="B173" s="12"/>
      <c r="C173" s="9"/>
      <c r="D173" s="8" t="s">
        <v>98</v>
      </c>
      <c r="E173" s="87">
        <v>5</v>
      </c>
      <c r="F173" s="8"/>
      <c r="G173" s="57">
        <f t="shared" si="3"/>
        <v>0</v>
      </c>
    </row>
    <row r="174" spans="1:7">
      <c r="A174" s="35"/>
      <c r="B174" s="85">
        <f>B171+0.01</f>
        <v>6.0499999999999989</v>
      </c>
      <c r="C174" s="11" t="s">
        <v>162</v>
      </c>
      <c r="D174" s="8"/>
      <c r="E174" s="10"/>
      <c r="F174" s="8"/>
      <c r="G174" s="57">
        <f t="shared" si="3"/>
        <v>0</v>
      </c>
    </row>
    <row r="175" spans="1:7">
      <c r="A175" s="35"/>
      <c r="B175" s="12"/>
      <c r="C175" s="16" t="s">
        <v>163</v>
      </c>
      <c r="D175" s="8" t="s">
        <v>98</v>
      </c>
      <c r="E175" s="10">
        <v>24</v>
      </c>
      <c r="F175" s="8"/>
      <c r="G175" s="57">
        <f t="shared" si="3"/>
        <v>0</v>
      </c>
    </row>
    <row r="176" spans="1:7" ht="45">
      <c r="A176" s="35"/>
      <c r="B176" s="12"/>
      <c r="C176" s="11" t="s">
        <v>291</v>
      </c>
      <c r="D176" s="8"/>
      <c r="E176" s="10"/>
      <c r="F176" s="8"/>
      <c r="G176" s="57"/>
    </row>
    <row r="177" spans="1:7" ht="15.75">
      <c r="A177" s="35"/>
      <c r="B177" s="12"/>
      <c r="C177" s="16" t="s">
        <v>164</v>
      </c>
      <c r="D177" s="8"/>
      <c r="E177" s="10"/>
      <c r="F177" s="8"/>
      <c r="G177" s="57">
        <f t="shared" si="3"/>
        <v>0</v>
      </c>
    </row>
    <row r="178" spans="1:7">
      <c r="A178" s="35"/>
      <c r="B178" s="12"/>
      <c r="C178" s="16" t="s">
        <v>165</v>
      </c>
      <c r="D178" s="8"/>
      <c r="E178" s="10"/>
      <c r="F178" s="8"/>
      <c r="G178" s="57">
        <f t="shared" si="3"/>
        <v>0</v>
      </c>
    </row>
    <row r="179" spans="1:7" ht="15.75">
      <c r="A179" s="35"/>
      <c r="B179" s="12"/>
      <c r="C179" s="16" t="s">
        <v>166</v>
      </c>
      <c r="D179" s="8"/>
      <c r="E179" s="10"/>
      <c r="F179" s="8"/>
      <c r="G179" s="57">
        <f t="shared" si="3"/>
        <v>0</v>
      </c>
    </row>
    <row r="180" spans="1:7" ht="30">
      <c r="A180" s="35"/>
      <c r="B180" s="12"/>
      <c r="C180" s="16" t="s">
        <v>167</v>
      </c>
      <c r="D180" s="8"/>
      <c r="E180" s="10"/>
      <c r="F180" s="8"/>
      <c r="G180" s="57">
        <f t="shared" si="3"/>
        <v>0</v>
      </c>
    </row>
    <row r="181" spans="1:7" ht="120" customHeight="1">
      <c r="A181" s="35"/>
      <c r="B181" s="12"/>
      <c r="C181" s="9"/>
      <c r="D181" s="8"/>
      <c r="E181" s="10"/>
      <c r="F181" s="8"/>
      <c r="G181" s="57">
        <f t="shared" si="3"/>
        <v>0</v>
      </c>
    </row>
    <row r="182" spans="1:7">
      <c r="A182" s="35"/>
      <c r="B182" s="12"/>
      <c r="C182" s="9"/>
      <c r="D182" s="8"/>
      <c r="E182" s="10"/>
      <c r="F182" s="8"/>
      <c r="G182" s="57">
        <f t="shared" si="3"/>
        <v>0</v>
      </c>
    </row>
    <row r="183" spans="1:7">
      <c r="A183" s="35"/>
      <c r="B183" s="85">
        <f>B174+0.01</f>
        <v>6.0599999999999987</v>
      </c>
      <c r="C183" s="11" t="s">
        <v>168</v>
      </c>
      <c r="D183" s="8"/>
      <c r="E183" s="10"/>
      <c r="F183" s="8"/>
      <c r="G183" s="57">
        <f t="shared" si="3"/>
        <v>0</v>
      </c>
    </row>
    <row r="184" spans="1:7" ht="195">
      <c r="A184" s="35"/>
      <c r="B184" s="12"/>
      <c r="C184" s="9" t="s">
        <v>169</v>
      </c>
      <c r="D184" s="8" t="s">
        <v>98</v>
      </c>
      <c r="E184" s="10">
        <v>15</v>
      </c>
      <c r="F184" s="8"/>
      <c r="G184" s="57">
        <f t="shared" si="3"/>
        <v>0</v>
      </c>
    </row>
    <row r="185" spans="1:7" ht="120" customHeight="1">
      <c r="A185" s="35"/>
      <c r="B185" s="12"/>
      <c r="C185" s="9"/>
      <c r="D185" s="8"/>
      <c r="E185" s="10"/>
      <c r="F185" s="8"/>
      <c r="G185" s="57">
        <f t="shared" si="3"/>
        <v>0</v>
      </c>
    </row>
    <row r="186" spans="1:7">
      <c r="A186" s="35"/>
      <c r="B186" s="12"/>
      <c r="C186" s="9"/>
      <c r="D186" s="8"/>
      <c r="E186" s="10"/>
      <c r="F186" s="8"/>
      <c r="G186" s="57">
        <f t="shared" si="3"/>
        <v>0</v>
      </c>
    </row>
    <row r="187" spans="1:7">
      <c r="A187" s="35"/>
      <c r="B187" s="85">
        <f>B183+0.01</f>
        <v>6.0699999999999985</v>
      </c>
      <c r="C187" s="6" t="s">
        <v>170</v>
      </c>
      <c r="D187" s="8"/>
      <c r="E187" s="10">
        <v>0</v>
      </c>
      <c r="F187" s="8"/>
      <c r="G187" s="57"/>
    </row>
    <row r="188" spans="1:7" ht="210">
      <c r="A188" s="35"/>
      <c r="B188" s="12"/>
      <c r="C188" s="9" t="s">
        <v>171</v>
      </c>
      <c r="D188" s="8" t="s">
        <v>156</v>
      </c>
      <c r="E188" s="10">
        <v>5</v>
      </c>
      <c r="F188" s="8"/>
      <c r="G188" s="57">
        <f t="shared" si="3"/>
        <v>0</v>
      </c>
    </row>
    <row r="189" spans="1:7">
      <c r="A189" s="35"/>
      <c r="B189" s="12"/>
      <c r="C189" s="9"/>
      <c r="D189" s="8"/>
      <c r="E189" s="10"/>
      <c r="F189" s="8"/>
      <c r="G189" s="57"/>
    </row>
    <row r="190" spans="1:7">
      <c r="A190" s="35"/>
      <c r="B190" s="12">
        <f>B187+0.01</f>
        <v>6.0799999999999983</v>
      </c>
      <c r="C190" s="6" t="s">
        <v>172</v>
      </c>
      <c r="D190" s="8"/>
      <c r="E190" s="10"/>
      <c r="F190" s="8"/>
      <c r="G190" s="57">
        <f t="shared" si="3"/>
        <v>0</v>
      </c>
    </row>
    <row r="191" spans="1:7" ht="90">
      <c r="A191" s="35"/>
      <c r="B191" s="12"/>
      <c r="C191" s="16" t="s">
        <v>173</v>
      </c>
      <c r="D191" s="8" t="s">
        <v>156</v>
      </c>
      <c r="E191" s="10">
        <v>130</v>
      </c>
      <c r="F191" s="8"/>
      <c r="G191" s="57">
        <f t="shared" si="3"/>
        <v>0</v>
      </c>
    </row>
    <row r="192" spans="1:7">
      <c r="A192" s="35"/>
      <c r="B192" s="12">
        <f>B190+0.01</f>
        <v>6.0899999999999981</v>
      </c>
      <c r="C192" s="6" t="s">
        <v>174</v>
      </c>
      <c r="D192" s="8"/>
      <c r="E192" s="10"/>
      <c r="F192" s="8"/>
      <c r="G192" s="57">
        <f t="shared" si="3"/>
        <v>0</v>
      </c>
    </row>
    <row r="193" spans="1:7" ht="195">
      <c r="A193" s="35"/>
      <c r="B193" s="12"/>
      <c r="C193" s="16" t="s">
        <v>276</v>
      </c>
      <c r="D193" s="8" t="s">
        <v>98</v>
      </c>
      <c r="E193" s="10">
        <v>135</v>
      </c>
      <c r="F193" s="8"/>
      <c r="G193" s="57">
        <f t="shared" si="3"/>
        <v>0</v>
      </c>
    </row>
    <row r="194" spans="1:7">
      <c r="A194" s="35"/>
      <c r="B194" s="12">
        <f>B190+0.01</f>
        <v>6.0899999999999981</v>
      </c>
      <c r="C194" s="6" t="s">
        <v>176</v>
      </c>
      <c r="D194" s="8"/>
      <c r="E194" s="10"/>
      <c r="F194" s="8"/>
      <c r="G194" s="57">
        <f t="shared" si="3"/>
        <v>0</v>
      </c>
    </row>
    <row r="195" spans="1:7" ht="210">
      <c r="A195" s="35"/>
      <c r="B195" s="12"/>
      <c r="C195" s="16" t="s">
        <v>177</v>
      </c>
      <c r="D195" s="8" t="s">
        <v>98</v>
      </c>
      <c r="E195" s="10">
        <v>1</v>
      </c>
      <c r="F195" s="8"/>
      <c r="G195" s="57">
        <f t="shared" si="3"/>
        <v>0</v>
      </c>
    </row>
    <row r="196" spans="1:7" ht="15.75" thickBot="1">
      <c r="A196" s="49">
        <v>6</v>
      </c>
      <c r="B196" s="265" t="s">
        <v>178</v>
      </c>
      <c r="C196" s="266"/>
      <c r="D196" s="36"/>
      <c r="E196" s="37"/>
      <c r="F196" s="36"/>
      <c r="G196" s="58">
        <f>SUM(G160:G195)</f>
        <v>0</v>
      </c>
    </row>
    <row r="197" spans="1:7">
      <c r="A197" s="40">
        <f>A160+1</f>
        <v>7</v>
      </c>
      <c r="B197" s="254" t="s">
        <v>179</v>
      </c>
      <c r="C197" s="303"/>
      <c r="D197" s="41"/>
      <c r="E197" s="42"/>
      <c r="F197" s="41"/>
      <c r="G197" s="56"/>
    </row>
    <row r="198" spans="1:7">
      <c r="A198" s="35"/>
      <c r="B198" s="12"/>
      <c r="C198" s="11"/>
      <c r="D198" s="8"/>
      <c r="E198" s="10"/>
      <c r="F198" s="8"/>
      <c r="G198" s="57"/>
    </row>
    <row r="199" spans="1:7">
      <c r="A199" s="35"/>
      <c r="B199" s="12">
        <f>A197+0.01</f>
        <v>7.01</v>
      </c>
      <c r="C199" s="11" t="s">
        <v>180</v>
      </c>
      <c r="D199" s="8"/>
      <c r="E199" s="10"/>
      <c r="F199" s="8"/>
      <c r="G199" s="57"/>
    </row>
    <row r="200" spans="1:7" ht="45">
      <c r="A200" s="35"/>
      <c r="B200" s="12"/>
      <c r="C200" s="16" t="s">
        <v>181</v>
      </c>
      <c r="D200" s="8" t="s">
        <v>53</v>
      </c>
      <c r="E200" s="10">
        <v>30</v>
      </c>
      <c r="F200" s="8"/>
      <c r="G200" s="57">
        <f t="shared" si="3"/>
        <v>0</v>
      </c>
    </row>
    <row r="201" spans="1:7" ht="45">
      <c r="A201" s="35"/>
      <c r="B201" s="12"/>
      <c r="C201" s="16" t="s">
        <v>182</v>
      </c>
      <c r="D201" s="8" t="s">
        <v>53</v>
      </c>
      <c r="E201" s="10" t="s">
        <v>60</v>
      </c>
      <c r="F201" s="8"/>
      <c r="G201" s="57">
        <f t="shared" si="3"/>
        <v>0</v>
      </c>
    </row>
    <row r="202" spans="1:7" ht="60">
      <c r="A202" s="35"/>
      <c r="B202" s="12"/>
      <c r="C202" s="16" t="s">
        <v>183</v>
      </c>
      <c r="D202" s="8"/>
      <c r="E202" s="10"/>
      <c r="F202" s="8"/>
      <c r="G202" s="57"/>
    </row>
    <row r="203" spans="1:7">
      <c r="A203" s="35"/>
      <c r="B203" s="12">
        <f>B199+0.01</f>
        <v>7.02</v>
      </c>
      <c r="C203" s="11" t="s">
        <v>184</v>
      </c>
      <c r="D203" s="8"/>
      <c r="E203" s="10"/>
      <c r="F203" s="8"/>
      <c r="G203" s="57">
        <f t="shared" si="3"/>
        <v>0</v>
      </c>
    </row>
    <row r="204" spans="1:7" ht="120">
      <c r="A204" s="35"/>
      <c r="B204" s="12"/>
      <c r="C204" s="16" t="s">
        <v>185</v>
      </c>
      <c r="D204" s="8" t="s">
        <v>53</v>
      </c>
      <c r="E204" s="10">
        <v>190</v>
      </c>
      <c r="F204" s="8"/>
      <c r="G204" s="57">
        <f t="shared" si="3"/>
        <v>0</v>
      </c>
    </row>
    <row r="205" spans="1:7">
      <c r="A205" s="35"/>
      <c r="B205" s="12">
        <f>B203+0.01</f>
        <v>7.0299999999999994</v>
      </c>
      <c r="C205" s="11" t="s">
        <v>186</v>
      </c>
      <c r="D205" s="8"/>
      <c r="E205" s="10"/>
      <c r="F205" s="8"/>
      <c r="G205" s="57">
        <f t="shared" si="3"/>
        <v>0</v>
      </c>
    </row>
    <row r="206" spans="1:7" ht="60">
      <c r="A206" s="35"/>
      <c r="B206" s="12"/>
      <c r="C206" s="16" t="s">
        <v>187</v>
      </c>
      <c r="D206" s="8" t="s">
        <v>53</v>
      </c>
      <c r="E206" s="10">
        <v>40</v>
      </c>
      <c r="F206" s="8"/>
      <c r="G206" s="57">
        <f t="shared" si="3"/>
        <v>0</v>
      </c>
    </row>
    <row r="207" spans="1:7">
      <c r="A207" s="35"/>
      <c r="B207" s="12">
        <f>B205+0.01</f>
        <v>7.0399999999999991</v>
      </c>
      <c r="C207" s="11" t="s">
        <v>188</v>
      </c>
      <c r="D207" s="8"/>
      <c r="E207" s="10"/>
      <c r="F207" s="8"/>
      <c r="G207" s="57">
        <f t="shared" si="3"/>
        <v>0</v>
      </c>
    </row>
    <row r="208" spans="1:7" ht="45">
      <c r="A208" s="35"/>
      <c r="B208" s="12"/>
      <c r="C208" s="16" t="s">
        <v>189</v>
      </c>
      <c r="D208" s="8" t="s">
        <v>190</v>
      </c>
      <c r="E208" s="10">
        <v>35</v>
      </c>
      <c r="F208" s="8"/>
      <c r="G208" s="57">
        <f t="shared" si="3"/>
        <v>0</v>
      </c>
    </row>
    <row r="209" spans="1:7">
      <c r="A209" s="35"/>
      <c r="B209" s="12">
        <f>B205+0.01</f>
        <v>7.0399999999999991</v>
      </c>
      <c r="C209" s="11" t="s">
        <v>191</v>
      </c>
      <c r="D209" s="8"/>
      <c r="E209" s="10"/>
      <c r="F209" s="8"/>
      <c r="G209" s="57">
        <f t="shared" si="3"/>
        <v>0</v>
      </c>
    </row>
    <row r="210" spans="1:7" ht="409.5">
      <c r="A210" s="35"/>
      <c r="B210" s="12"/>
      <c r="C210" s="16" t="s">
        <v>192</v>
      </c>
      <c r="D210" s="8" t="s">
        <v>53</v>
      </c>
      <c r="E210" s="10">
        <v>240</v>
      </c>
      <c r="F210" s="8"/>
      <c r="G210" s="57">
        <f t="shared" si="3"/>
        <v>0</v>
      </c>
    </row>
    <row r="211" spans="1:7">
      <c r="A211" s="35"/>
      <c r="B211" s="12">
        <f>B207+0.01</f>
        <v>7.0499999999999989</v>
      </c>
      <c r="C211" s="16" t="s">
        <v>193</v>
      </c>
      <c r="D211" s="8"/>
      <c r="E211" s="10"/>
      <c r="F211" s="8"/>
      <c r="G211" s="57"/>
    </row>
    <row r="212" spans="1:7" ht="45">
      <c r="A212" s="35"/>
      <c r="B212" s="12"/>
      <c r="C212" s="16" t="s">
        <v>194</v>
      </c>
      <c r="D212" s="8" t="s">
        <v>101</v>
      </c>
      <c r="E212" s="10">
        <v>65</v>
      </c>
      <c r="F212" s="8"/>
      <c r="G212" s="57">
        <f t="shared" si="3"/>
        <v>0</v>
      </c>
    </row>
    <row r="213" spans="1:7">
      <c r="A213" s="35"/>
      <c r="B213" s="12">
        <f>B211+0.01</f>
        <v>7.0599999999999987</v>
      </c>
      <c r="C213" s="11" t="s">
        <v>195</v>
      </c>
      <c r="D213" s="8"/>
      <c r="E213" s="10"/>
      <c r="F213" s="8"/>
      <c r="G213" s="57">
        <f t="shared" si="3"/>
        <v>0</v>
      </c>
    </row>
    <row r="214" spans="1:7" ht="60">
      <c r="A214" s="35"/>
      <c r="B214" s="12" t="s">
        <v>196</v>
      </c>
      <c r="C214" s="16" t="s">
        <v>197</v>
      </c>
      <c r="D214" s="8" t="s">
        <v>101</v>
      </c>
      <c r="E214" s="10">
        <v>30</v>
      </c>
      <c r="F214" s="8"/>
      <c r="G214" s="57">
        <f t="shared" si="3"/>
        <v>0</v>
      </c>
    </row>
    <row r="215" spans="1:7" ht="60">
      <c r="A215" s="35"/>
      <c r="B215" s="12" t="s">
        <v>198</v>
      </c>
      <c r="C215" s="16" t="s">
        <v>199</v>
      </c>
      <c r="D215" s="8" t="s">
        <v>101</v>
      </c>
      <c r="E215" s="87">
        <v>28</v>
      </c>
      <c r="F215" s="8"/>
      <c r="G215" s="57">
        <f t="shared" si="3"/>
        <v>0</v>
      </c>
    </row>
    <row r="216" spans="1:7" ht="114" customHeight="1">
      <c r="A216" s="35"/>
      <c r="B216" s="12"/>
      <c r="C216" s="16"/>
      <c r="D216" s="8"/>
      <c r="E216" s="10"/>
      <c r="F216" s="8"/>
      <c r="G216" s="57"/>
    </row>
    <row r="217" spans="1:7" ht="30">
      <c r="A217" s="35"/>
      <c r="B217" s="12">
        <f>B213+0.01</f>
        <v>7.0699999999999985</v>
      </c>
      <c r="C217" s="11" t="s">
        <v>200</v>
      </c>
      <c r="D217" s="8"/>
      <c r="E217" s="10"/>
      <c r="F217" s="8"/>
      <c r="G217" s="57">
        <f t="shared" si="3"/>
        <v>0</v>
      </c>
    </row>
    <row r="218" spans="1:7" ht="45">
      <c r="A218" s="35"/>
      <c r="B218" s="12"/>
      <c r="C218" s="16" t="s">
        <v>201</v>
      </c>
      <c r="D218" s="8" t="s">
        <v>101</v>
      </c>
      <c r="E218" s="10">
        <v>11</v>
      </c>
      <c r="F218" s="8"/>
      <c r="G218" s="57">
        <f t="shared" si="3"/>
        <v>0</v>
      </c>
    </row>
    <row r="219" spans="1:7">
      <c r="A219" s="35"/>
      <c r="B219" s="12">
        <f>B217+0.01</f>
        <v>7.0799999999999983</v>
      </c>
      <c r="C219" s="11" t="s">
        <v>202</v>
      </c>
      <c r="D219" s="8"/>
      <c r="E219" s="10"/>
      <c r="F219" s="8"/>
      <c r="G219" s="57">
        <f t="shared" si="3"/>
        <v>0</v>
      </c>
    </row>
    <row r="220" spans="1:7" ht="45">
      <c r="A220" s="35"/>
      <c r="B220" s="12"/>
      <c r="C220" s="16" t="s">
        <v>203</v>
      </c>
      <c r="D220" s="8" t="s">
        <v>101</v>
      </c>
      <c r="E220" s="10">
        <v>150</v>
      </c>
      <c r="F220" s="8"/>
      <c r="G220" s="57">
        <f t="shared" si="3"/>
        <v>0</v>
      </c>
    </row>
    <row r="221" spans="1:7">
      <c r="A221" s="35"/>
      <c r="B221" s="12">
        <f>B219+0.01</f>
        <v>7.0899999999999981</v>
      </c>
      <c r="C221" s="11" t="s">
        <v>204</v>
      </c>
      <c r="D221" s="8"/>
      <c r="E221" s="10"/>
      <c r="F221" s="8"/>
      <c r="G221" s="57">
        <f t="shared" si="3"/>
        <v>0</v>
      </c>
    </row>
    <row r="222" spans="1:7" ht="45">
      <c r="A222" s="35"/>
      <c r="B222" s="12"/>
      <c r="C222" s="16" t="s">
        <v>205</v>
      </c>
      <c r="D222" s="8" t="s">
        <v>101</v>
      </c>
      <c r="E222" s="10">
        <v>190</v>
      </c>
      <c r="F222" s="8"/>
      <c r="G222" s="57">
        <f t="shared" si="3"/>
        <v>0</v>
      </c>
    </row>
    <row r="223" spans="1:7">
      <c r="A223" s="35"/>
      <c r="B223" s="12">
        <f>B221+0.01</f>
        <v>7.0999999999999979</v>
      </c>
      <c r="C223" s="11" t="s">
        <v>206</v>
      </c>
      <c r="D223" s="8"/>
      <c r="E223" s="10"/>
      <c r="F223" s="8"/>
      <c r="G223" s="57">
        <f t="shared" si="3"/>
        <v>0</v>
      </c>
    </row>
    <row r="224" spans="1:7" ht="30">
      <c r="A224" s="35"/>
      <c r="B224" s="12"/>
      <c r="C224" s="16" t="s">
        <v>207</v>
      </c>
      <c r="D224" s="8" t="s">
        <v>53</v>
      </c>
      <c r="E224" s="10">
        <v>790</v>
      </c>
      <c r="F224" s="8"/>
      <c r="G224" s="57">
        <f t="shared" si="3"/>
        <v>0</v>
      </c>
    </row>
    <row r="225" spans="1:7" ht="30">
      <c r="A225" s="35"/>
      <c r="B225" s="12">
        <f>B223+0.01</f>
        <v>7.1099999999999977</v>
      </c>
      <c r="C225" s="11" t="s">
        <v>208</v>
      </c>
      <c r="D225" s="8"/>
      <c r="E225" s="10"/>
      <c r="F225" s="8"/>
      <c r="G225" s="57">
        <f t="shared" si="3"/>
        <v>0</v>
      </c>
    </row>
    <row r="226" spans="1:7" ht="60">
      <c r="A226" s="35"/>
      <c r="B226" s="12"/>
      <c r="C226" s="16" t="s">
        <v>440</v>
      </c>
      <c r="D226" s="8" t="s">
        <v>98</v>
      </c>
      <c r="E226" s="10">
        <v>12</v>
      </c>
      <c r="F226" s="8"/>
      <c r="G226" s="57">
        <f t="shared" si="3"/>
        <v>0</v>
      </c>
    </row>
    <row r="227" spans="1:7">
      <c r="A227" s="35"/>
      <c r="B227" s="12">
        <f>B225+0.01</f>
        <v>7.1199999999999974</v>
      </c>
      <c r="C227" s="11" t="s">
        <v>209</v>
      </c>
      <c r="D227" s="8"/>
      <c r="E227" s="10"/>
      <c r="F227" s="8"/>
      <c r="G227" s="57">
        <f t="shared" si="3"/>
        <v>0</v>
      </c>
    </row>
    <row r="228" spans="1:7" ht="60">
      <c r="A228" s="35"/>
      <c r="B228" s="12"/>
      <c r="C228" s="16" t="s">
        <v>210</v>
      </c>
      <c r="D228" s="8" t="s">
        <v>101</v>
      </c>
      <c r="E228" s="10">
        <v>18</v>
      </c>
      <c r="F228" s="8"/>
      <c r="G228" s="57">
        <f t="shared" si="3"/>
        <v>0</v>
      </c>
    </row>
    <row r="229" spans="1:7">
      <c r="A229" s="35"/>
      <c r="B229" s="12">
        <f>B227+0.01</f>
        <v>7.1299999999999972</v>
      </c>
      <c r="C229" s="11" t="s">
        <v>211</v>
      </c>
      <c r="D229" s="8"/>
      <c r="E229" s="10"/>
      <c r="F229" s="8"/>
      <c r="G229" s="57">
        <f t="shared" si="3"/>
        <v>0</v>
      </c>
    </row>
    <row r="230" spans="1:7" ht="30">
      <c r="A230" s="35"/>
      <c r="B230" s="12"/>
      <c r="C230" s="16" t="s">
        <v>212</v>
      </c>
      <c r="D230" s="8" t="s">
        <v>53</v>
      </c>
      <c r="E230" s="10">
        <v>6</v>
      </c>
      <c r="F230" s="8"/>
      <c r="G230" s="57">
        <f t="shared" si="3"/>
        <v>0</v>
      </c>
    </row>
    <row r="231" spans="1:7">
      <c r="A231" s="35"/>
      <c r="B231" s="12">
        <f>B229+0.01</f>
        <v>7.139999999999997</v>
      </c>
      <c r="C231" s="11" t="s">
        <v>213</v>
      </c>
      <c r="D231" s="8"/>
      <c r="E231" s="10"/>
      <c r="F231" s="8"/>
      <c r="G231" s="57">
        <f t="shared" si="3"/>
        <v>0</v>
      </c>
    </row>
    <row r="232" spans="1:7" ht="30">
      <c r="A232" s="35"/>
      <c r="B232" s="12"/>
      <c r="C232" s="16" t="s">
        <v>214</v>
      </c>
      <c r="D232" s="8" t="s">
        <v>98</v>
      </c>
      <c r="E232" s="10">
        <v>15</v>
      </c>
      <c r="F232" s="8"/>
      <c r="G232" s="57">
        <f t="shared" si="3"/>
        <v>0</v>
      </c>
    </row>
    <row r="233" spans="1:7">
      <c r="A233" s="35"/>
      <c r="B233" s="12"/>
      <c r="C233" s="23" t="s">
        <v>215</v>
      </c>
      <c r="D233" s="8" t="s">
        <v>98</v>
      </c>
      <c r="E233" s="10" t="s">
        <v>60</v>
      </c>
      <c r="F233" s="8"/>
      <c r="G233" s="57">
        <f t="shared" si="3"/>
        <v>0</v>
      </c>
    </row>
    <row r="234" spans="1:7">
      <c r="A234" s="35"/>
      <c r="B234" s="12">
        <f>B231+0.01</f>
        <v>7.1499999999999968</v>
      </c>
      <c r="C234" s="11" t="s">
        <v>216</v>
      </c>
      <c r="D234" s="8"/>
      <c r="E234" s="10"/>
      <c r="F234" s="8"/>
      <c r="G234" s="57">
        <f t="shared" si="3"/>
        <v>0</v>
      </c>
    </row>
    <row r="235" spans="1:7" ht="75">
      <c r="A235" s="35"/>
      <c r="B235" s="12"/>
      <c r="C235" s="16" t="s">
        <v>217</v>
      </c>
      <c r="D235" s="8" t="s">
        <v>98</v>
      </c>
      <c r="E235" s="10">
        <v>35</v>
      </c>
      <c r="F235" s="8"/>
      <c r="G235" s="57">
        <f t="shared" si="3"/>
        <v>0</v>
      </c>
    </row>
    <row r="236" spans="1:7" ht="60">
      <c r="A236" s="35"/>
      <c r="B236" s="12">
        <f>B234+0.01</f>
        <v>7.1599999999999966</v>
      </c>
      <c r="C236" s="11" t="s">
        <v>218</v>
      </c>
      <c r="D236" s="8"/>
      <c r="E236" s="10"/>
      <c r="F236" s="8"/>
      <c r="G236" s="57">
        <f t="shared" ref="G236:G285" si="4">IF(E236="QRO",F236*0, F236*E236)</f>
        <v>0</v>
      </c>
    </row>
    <row r="237" spans="1:7" ht="30">
      <c r="A237" s="35"/>
      <c r="B237" s="12"/>
      <c r="C237" s="16" t="s">
        <v>219</v>
      </c>
      <c r="D237" s="8" t="s">
        <v>98</v>
      </c>
      <c r="E237" s="10">
        <v>1</v>
      </c>
      <c r="F237" s="128"/>
      <c r="G237" s="57">
        <f t="shared" si="4"/>
        <v>0</v>
      </c>
    </row>
    <row r="238" spans="1:7" ht="30">
      <c r="A238" s="35"/>
      <c r="B238" s="12"/>
      <c r="C238" s="16" t="s">
        <v>220</v>
      </c>
      <c r="D238" s="8" t="s">
        <v>221</v>
      </c>
      <c r="E238" s="10" t="s">
        <v>60</v>
      </c>
      <c r="F238" s="128"/>
      <c r="G238" s="57">
        <f t="shared" si="4"/>
        <v>0</v>
      </c>
    </row>
    <row r="239" spans="1:7" ht="30">
      <c r="A239" s="35"/>
      <c r="B239" s="12"/>
      <c r="C239" s="16" t="s">
        <v>222</v>
      </c>
      <c r="D239" s="8" t="s">
        <v>221</v>
      </c>
      <c r="E239" s="10" t="s">
        <v>60</v>
      </c>
      <c r="F239" s="128"/>
      <c r="G239" s="57">
        <f t="shared" si="4"/>
        <v>0</v>
      </c>
    </row>
    <row r="240" spans="1:7">
      <c r="A240" s="35"/>
      <c r="B240" s="12"/>
      <c r="C240" s="16" t="s">
        <v>223</v>
      </c>
      <c r="D240" s="8" t="s">
        <v>221</v>
      </c>
      <c r="E240" s="10" t="s">
        <v>60</v>
      </c>
      <c r="F240" s="128"/>
      <c r="G240" s="57">
        <f t="shared" si="4"/>
        <v>0</v>
      </c>
    </row>
    <row r="241" spans="1:7" ht="75">
      <c r="A241" s="35"/>
      <c r="B241" s="12"/>
      <c r="C241" s="16" t="s">
        <v>460</v>
      </c>
      <c r="D241" s="8"/>
      <c r="E241" s="10"/>
      <c r="F241" s="128"/>
      <c r="G241" s="57"/>
    </row>
    <row r="242" spans="1:7" ht="148.5" customHeight="1">
      <c r="A242" s="35"/>
      <c r="B242" s="12"/>
      <c r="C242" s="16"/>
      <c r="D242" s="8"/>
      <c r="E242" s="10"/>
      <c r="F242" s="128"/>
      <c r="G242" s="57"/>
    </row>
    <row r="243" spans="1:7" ht="60">
      <c r="A243" s="35"/>
      <c r="B243" s="12"/>
      <c r="C243" s="16" t="s">
        <v>461</v>
      </c>
      <c r="D243" s="8"/>
      <c r="E243" s="10"/>
      <c r="F243" s="128"/>
      <c r="G243" s="57"/>
    </row>
    <row r="244" spans="1:7" ht="249.95" customHeight="1">
      <c r="A244" s="35"/>
      <c r="B244" s="12"/>
      <c r="C244" s="16"/>
      <c r="D244" s="8"/>
      <c r="E244" s="10"/>
      <c r="F244" s="128"/>
      <c r="G244" s="57"/>
    </row>
    <row r="245" spans="1:7" ht="105">
      <c r="A245" s="35"/>
      <c r="B245" s="12"/>
      <c r="C245" s="16" t="s">
        <v>462</v>
      </c>
      <c r="D245" s="8"/>
      <c r="E245" s="10"/>
      <c r="F245" s="128"/>
      <c r="G245" s="57"/>
    </row>
    <row r="246" spans="1:7" ht="249.95" customHeight="1">
      <c r="A246" s="35"/>
      <c r="B246" s="12"/>
      <c r="C246" s="16"/>
      <c r="D246" s="8"/>
      <c r="E246" s="10"/>
      <c r="F246" s="128"/>
      <c r="G246" s="57"/>
    </row>
    <row r="247" spans="1:7" ht="30">
      <c r="A247" s="35"/>
      <c r="B247" s="12"/>
      <c r="C247" s="16" t="s">
        <v>463</v>
      </c>
      <c r="D247" s="8"/>
      <c r="E247" s="10"/>
      <c r="F247" s="128"/>
      <c r="G247" s="57"/>
    </row>
    <row r="248" spans="1:7" ht="249.95" customHeight="1">
      <c r="A248" s="35"/>
      <c r="B248" s="12"/>
      <c r="C248" s="16"/>
      <c r="D248" s="8"/>
      <c r="E248" s="10"/>
      <c r="F248" s="128"/>
      <c r="G248" s="57"/>
    </row>
    <row r="249" spans="1:7" ht="105">
      <c r="A249" s="35"/>
      <c r="B249" s="12"/>
      <c r="C249" s="16" t="s">
        <v>464</v>
      </c>
      <c r="D249" s="8"/>
      <c r="E249" s="10"/>
      <c r="F249" s="128"/>
      <c r="G249" s="57"/>
    </row>
    <row r="250" spans="1:7" ht="165" customHeight="1">
      <c r="A250" s="35"/>
      <c r="B250" s="12"/>
      <c r="C250" s="16"/>
      <c r="D250" s="8"/>
      <c r="E250" s="10"/>
      <c r="F250" s="128"/>
      <c r="G250" s="57"/>
    </row>
    <row r="251" spans="1:7">
      <c r="A251" s="35"/>
      <c r="B251" s="12"/>
      <c r="C251" s="16" t="s">
        <v>224</v>
      </c>
      <c r="D251" s="8" t="s">
        <v>101</v>
      </c>
      <c r="E251" s="10">
        <v>15</v>
      </c>
      <c r="F251" s="128"/>
      <c r="G251" s="57">
        <f t="shared" si="4"/>
        <v>0</v>
      </c>
    </row>
    <row r="252" spans="1:7">
      <c r="A252" s="35"/>
      <c r="B252" s="12">
        <f>B236+0.01</f>
        <v>7.1699999999999964</v>
      </c>
      <c r="C252" s="11" t="s">
        <v>383</v>
      </c>
      <c r="D252" s="8"/>
      <c r="E252" s="10"/>
      <c r="F252" s="8"/>
      <c r="G252" s="57">
        <f t="shared" si="4"/>
        <v>0</v>
      </c>
    </row>
    <row r="253" spans="1:7" ht="60">
      <c r="A253" s="35"/>
      <c r="B253" s="12" t="s">
        <v>226</v>
      </c>
      <c r="C253" s="16" t="s">
        <v>227</v>
      </c>
      <c r="D253" s="8" t="s">
        <v>98</v>
      </c>
      <c r="E253" s="10">
        <v>1</v>
      </c>
      <c r="F253" s="8"/>
      <c r="G253" s="57">
        <f t="shared" si="4"/>
        <v>0</v>
      </c>
    </row>
    <row r="254" spans="1:7" ht="120" customHeight="1">
      <c r="A254" s="35"/>
      <c r="B254" s="12"/>
      <c r="C254" s="16"/>
      <c r="D254" s="8"/>
      <c r="E254" s="10"/>
      <c r="F254" s="8"/>
      <c r="G254" s="57">
        <f t="shared" si="4"/>
        <v>0</v>
      </c>
    </row>
    <row r="255" spans="1:7" ht="30">
      <c r="A255" s="35"/>
      <c r="B255" s="12"/>
      <c r="C255" s="16" t="s">
        <v>228</v>
      </c>
      <c r="D255" s="8" t="s">
        <v>98</v>
      </c>
      <c r="E255" s="10">
        <v>1</v>
      </c>
      <c r="F255" s="8"/>
      <c r="G255" s="57">
        <f t="shared" si="4"/>
        <v>0</v>
      </c>
    </row>
    <row r="256" spans="1:7" ht="60">
      <c r="A256" s="35"/>
      <c r="B256" s="12"/>
      <c r="C256" s="16" t="s">
        <v>441</v>
      </c>
      <c r="D256" s="8" t="s">
        <v>98</v>
      </c>
      <c r="E256" s="10">
        <v>4</v>
      </c>
      <c r="F256" s="8"/>
      <c r="G256" s="57">
        <f t="shared" si="4"/>
        <v>0</v>
      </c>
    </row>
    <row r="257" spans="1:10" ht="132" customHeight="1">
      <c r="A257" s="35"/>
      <c r="B257" s="12"/>
      <c r="C257" s="16"/>
      <c r="D257" s="8"/>
      <c r="E257" s="10"/>
      <c r="F257" s="8"/>
      <c r="G257" s="57">
        <f t="shared" si="4"/>
        <v>0</v>
      </c>
    </row>
    <row r="258" spans="1:10" ht="75">
      <c r="A258" s="35"/>
      <c r="B258" s="12">
        <f>B252+0.01</f>
        <v>7.1799999999999962</v>
      </c>
      <c r="C258" s="11" t="s">
        <v>230</v>
      </c>
      <c r="D258" s="8"/>
      <c r="E258" s="10"/>
      <c r="F258" s="8"/>
      <c r="G258" s="57">
        <f t="shared" si="4"/>
        <v>0</v>
      </c>
    </row>
    <row r="259" spans="1:10">
      <c r="A259" s="35"/>
      <c r="B259" s="12"/>
      <c r="C259" s="16" t="s">
        <v>231</v>
      </c>
      <c r="D259" s="8" t="s">
        <v>221</v>
      </c>
      <c r="E259" s="10">
        <v>1</v>
      </c>
      <c r="F259" s="8"/>
      <c r="G259" s="57">
        <f t="shared" si="4"/>
        <v>0</v>
      </c>
    </row>
    <row r="260" spans="1:10" ht="120" customHeight="1">
      <c r="A260" s="35"/>
      <c r="B260" s="12"/>
      <c r="C260" s="16"/>
      <c r="D260" s="8"/>
      <c r="E260" s="10"/>
      <c r="F260" s="8"/>
      <c r="G260" s="57"/>
    </row>
    <row r="261" spans="1:10" ht="30">
      <c r="A261" s="35"/>
      <c r="B261" s="12"/>
      <c r="C261" s="16" t="s">
        <v>232</v>
      </c>
      <c r="D261" s="8" t="s">
        <v>221</v>
      </c>
      <c r="E261" s="10">
        <v>1</v>
      </c>
      <c r="F261" s="8"/>
      <c r="G261" s="57">
        <f t="shared" si="4"/>
        <v>0</v>
      </c>
    </row>
    <row r="262" spans="1:10" ht="120" customHeight="1">
      <c r="A262" s="35"/>
      <c r="B262" s="12"/>
      <c r="C262" s="16"/>
      <c r="D262" s="8"/>
      <c r="E262" s="10"/>
      <c r="F262" s="8"/>
      <c r="G262" s="57"/>
    </row>
    <row r="263" spans="1:10" ht="30">
      <c r="A263" s="35"/>
      <c r="B263" s="12"/>
      <c r="C263" s="16" t="s">
        <v>233</v>
      </c>
      <c r="D263" s="8" t="s">
        <v>221</v>
      </c>
      <c r="E263" s="10">
        <v>25</v>
      </c>
      <c r="F263" s="8"/>
      <c r="G263" s="57">
        <f t="shared" si="4"/>
        <v>0</v>
      </c>
    </row>
    <row r="264" spans="1:10" ht="120" customHeight="1">
      <c r="A264" s="35"/>
      <c r="B264" s="12"/>
      <c r="C264" s="16"/>
      <c r="D264" s="8"/>
      <c r="E264" s="10"/>
      <c r="F264" s="8"/>
      <c r="G264" s="57"/>
    </row>
    <row r="265" spans="1:10" ht="270">
      <c r="A265" s="35"/>
      <c r="B265" s="12"/>
      <c r="C265" s="88" t="s">
        <v>234</v>
      </c>
      <c r="D265" s="8"/>
      <c r="E265" s="11"/>
      <c r="F265" s="8"/>
      <c r="G265" s="57">
        <f t="shared" si="4"/>
        <v>0</v>
      </c>
    </row>
    <row r="266" spans="1:10" ht="15.75" thickBot="1">
      <c r="A266" s="49">
        <v>7</v>
      </c>
      <c r="B266" s="263" t="s">
        <v>235</v>
      </c>
      <c r="C266" s="264"/>
      <c r="D266" s="36"/>
      <c r="E266" s="129"/>
      <c r="F266" s="36"/>
      <c r="G266" s="58">
        <f>SUM(G197:G265)</f>
        <v>0</v>
      </c>
    </row>
    <row r="267" spans="1:10" ht="19.5" thickBot="1">
      <c r="A267" s="267" t="s">
        <v>236</v>
      </c>
      <c r="B267" s="268"/>
      <c r="C267" s="268"/>
      <c r="D267" s="268"/>
      <c r="E267" s="268"/>
      <c r="F267" s="269"/>
      <c r="G267" s="64">
        <f>SUM(G266,G196,G159,G146,G136,G96,G63)</f>
        <v>0</v>
      </c>
    </row>
    <row r="268" spans="1:10" ht="19.5" thickBot="1">
      <c r="A268" s="258" t="s">
        <v>237</v>
      </c>
      <c r="B268" s="259"/>
      <c r="C268" s="260"/>
      <c r="D268" s="72"/>
      <c r="E268" s="73"/>
      <c r="F268" s="130"/>
      <c r="G268" s="74"/>
    </row>
    <row r="269" spans="1:10">
      <c r="A269" s="236"/>
      <c r="B269" s="25"/>
      <c r="C269" s="26" t="s">
        <v>9</v>
      </c>
      <c r="D269" s="237"/>
      <c r="E269" s="26"/>
      <c r="F269" s="27"/>
      <c r="G269" s="71"/>
    </row>
    <row r="270" spans="1:10" ht="30">
      <c r="A270" s="35"/>
      <c r="B270" s="5"/>
      <c r="C270" s="16" t="s">
        <v>238</v>
      </c>
      <c r="D270" s="238"/>
      <c r="E270" s="16"/>
      <c r="F270" s="7"/>
      <c r="G270" s="67"/>
    </row>
    <row r="271" spans="1:10">
      <c r="A271" s="168">
        <v>1</v>
      </c>
      <c r="B271" s="261" t="s">
        <v>239</v>
      </c>
      <c r="C271" s="262"/>
      <c r="D271" s="169"/>
      <c r="E271" s="239"/>
      <c r="F271" s="239"/>
      <c r="G271" s="69"/>
    </row>
    <row r="272" spans="1:10" ht="120">
      <c r="A272" s="240">
        <f>A271+0.01</f>
        <v>1.01</v>
      </c>
      <c r="B272" s="12" t="s">
        <v>240</v>
      </c>
      <c r="C272" s="165" t="s">
        <v>241</v>
      </c>
      <c r="D272" s="16"/>
      <c r="E272" s="8"/>
      <c r="F272" s="89"/>
      <c r="G272" s="67">
        <f t="shared" si="4"/>
        <v>0</v>
      </c>
      <c r="J272" s="241"/>
    </row>
    <row r="273" spans="1:7" ht="120" customHeight="1">
      <c r="A273" s="240"/>
      <c r="B273" s="12"/>
      <c r="C273" s="16"/>
      <c r="D273" s="16"/>
      <c r="E273" s="8"/>
      <c r="F273" s="89"/>
      <c r="G273" s="67">
        <f t="shared" si="4"/>
        <v>0</v>
      </c>
    </row>
    <row r="274" spans="1:7">
      <c r="A274" s="240"/>
      <c r="B274" s="12" t="s">
        <v>242</v>
      </c>
      <c r="C274" s="16" t="s">
        <v>243</v>
      </c>
      <c r="D274" s="8" t="s">
        <v>221</v>
      </c>
      <c r="E274" s="89">
        <v>2</v>
      </c>
      <c r="F274" s="5"/>
      <c r="G274" s="67">
        <f t="shared" si="4"/>
        <v>0</v>
      </c>
    </row>
    <row r="275" spans="1:7">
      <c r="A275" s="240"/>
      <c r="B275" s="12" t="s">
        <v>244</v>
      </c>
      <c r="C275" s="16" t="s">
        <v>245</v>
      </c>
      <c r="D275" s="8" t="s">
        <v>221</v>
      </c>
      <c r="E275" s="89">
        <v>47</v>
      </c>
      <c r="F275" s="5"/>
      <c r="G275" s="67">
        <f t="shared" si="4"/>
        <v>0</v>
      </c>
    </row>
    <row r="276" spans="1:7">
      <c r="A276" s="240"/>
      <c r="B276" s="12" t="s">
        <v>246</v>
      </c>
      <c r="C276" s="16" t="s">
        <v>247</v>
      </c>
      <c r="D276" s="8" t="s">
        <v>221</v>
      </c>
      <c r="E276" s="89">
        <v>33</v>
      </c>
      <c r="F276" s="5"/>
      <c r="G276" s="67">
        <f t="shared" si="4"/>
        <v>0</v>
      </c>
    </row>
    <row r="277" spans="1:7">
      <c r="A277" s="240"/>
      <c r="B277" s="12" t="s">
        <v>248</v>
      </c>
      <c r="C277" s="16" t="s">
        <v>249</v>
      </c>
      <c r="D277" s="8" t="s">
        <v>221</v>
      </c>
      <c r="E277" s="89">
        <v>1</v>
      </c>
      <c r="F277" s="5"/>
      <c r="G277" s="67">
        <f t="shared" si="4"/>
        <v>0</v>
      </c>
    </row>
    <row r="278" spans="1:7" ht="135">
      <c r="A278" s="240">
        <f>A272+0.01</f>
        <v>1.02</v>
      </c>
      <c r="B278" s="12" t="s">
        <v>250</v>
      </c>
      <c r="C278" s="16" t="s">
        <v>251</v>
      </c>
      <c r="D278" s="16"/>
      <c r="E278" s="8"/>
      <c r="F278" s="89"/>
      <c r="G278" s="67">
        <f t="shared" si="4"/>
        <v>0</v>
      </c>
    </row>
    <row r="279" spans="1:7" ht="120" customHeight="1">
      <c r="A279" s="240"/>
      <c r="B279" s="12"/>
      <c r="C279" s="16"/>
      <c r="D279" s="8" t="s">
        <v>221</v>
      </c>
      <c r="E279" s="89">
        <v>14</v>
      </c>
      <c r="F279" s="5"/>
      <c r="G279" s="67">
        <f t="shared" si="4"/>
        <v>0</v>
      </c>
    </row>
    <row r="280" spans="1:7" ht="120">
      <c r="A280" s="240">
        <f>A278+0.01</f>
        <v>1.03</v>
      </c>
      <c r="B280" s="12" t="s">
        <v>252</v>
      </c>
      <c r="C280" s="16" t="s">
        <v>253</v>
      </c>
      <c r="D280" s="8"/>
      <c r="E280" s="89"/>
      <c r="F280" s="5"/>
      <c r="G280" s="67">
        <f t="shared" si="4"/>
        <v>0</v>
      </c>
    </row>
    <row r="281" spans="1:7" ht="120" customHeight="1">
      <c r="A281" s="240"/>
      <c r="B281" s="12"/>
      <c r="C281" s="16"/>
      <c r="D281" s="8" t="s">
        <v>221</v>
      </c>
      <c r="E281" s="89">
        <v>80</v>
      </c>
      <c r="F281" s="5"/>
      <c r="G281" s="67">
        <f t="shared" si="4"/>
        <v>0</v>
      </c>
    </row>
    <row r="282" spans="1:7" ht="75">
      <c r="A282" s="240">
        <f>A280+0.01</f>
        <v>1.04</v>
      </c>
      <c r="B282" s="12" t="s">
        <v>254</v>
      </c>
      <c r="C282" s="11" t="s">
        <v>444</v>
      </c>
      <c r="D282" s="11"/>
      <c r="E282" s="8"/>
      <c r="F282" s="89"/>
      <c r="G282" s="67">
        <f t="shared" si="4"/>
        <v>0</v>
      </c>
    </row>
    <row r="283" spans="1:7" ht="137.1" customHeight="1">
      <c r="A283" s="240"/>
      <c r="B283" s="12"/>
      <c r="C283" s="16"/>
      <c r="D283" s="8" t="s">
        <v>221</v>
      </c>
      <c r="E283" s="89">
        <v>65</v>
      </c>
      <c r="F283" s="5"/>
      <c r="G283" s="67">
        <f t="shared" si="4"/>
        <v>0</v>
      </c>
    </row>
    <row r="284" spans="1:7" ht="210">
      <c r="A284" s="240">
        <f>A282+0.01</f>
        <v>1.05</v>
      </c>
      <c r="B284" s="12" t="s">
        <v>255</v>
      </c>
      <c r="C284" s="16" t="s">
        <v>256</v>
      </c>
      <c r="D284" s="16"/>
      <c r="E284" s="8"/>
      <c r="F284" s="89"/>
      <c r="G284" s="67">
        <f t="shared" si="4"/>
        <v>0</v>
      </c>
    </row>
    <row r="285" spans="1:7" ht="120" customHeight="1">
      <c r="A285" s="240"/>
      <c r="B285" s="12"/>
      <c r="C285" s="16"/>
      <c r="D285" s="16" t="s">
        <v>221</v>
      </c>
      <c r="E285" s="7">
        <v>45</v>
      </c>
      <c r="F285" s="89"/>
      <c r="G285" s="67">
        <f t="shared" si="4"/>
        <v>0</v>
      </c>
    </row>
    <row r="286" spans="1:7" ht="45">
      <c r="A286" s="240">
        <f>A284+0.01</f>
        <v>1.06</v>
      </c>
      <c r="B286" s="12" t="s">
        <v>257</v>
      </c>
      <c r="C286" s="165" t="s">
        <v>445</v>
      </c>
      <c r="D286" s="16"/>
      <c r="E286" s="8"/>
      <c r="F286" s="89"/>
      <c r="G286" s="67"/>
    </row>
    <row r="287" spans="1:7" ht="120" customHeight="1">
      <c r="A287" s="240"/>
      <c r="B287" s="12"/>
      <c r="C287" s="16"/>
      <c r="D287" s="8" t="s">
        <v>221</v>
      </c>
      <c r="E287" s="89">
        <v>66</v>
      </c>
      <c r="F287" s="5"/>
      <c r="G287" s="67">
        <f t="shared" ref="G287:G334" si="5">IF(E287="QRO",F287*0, F287*E287)</f>
        <v>0</v>
      </c>
    </row>
    <row r="288" spans="1:7" ht="15.75" thickBot="1">
      <c r="A288" s="49">
        <v>1</v>
      </c>
      <c r="B288" s="263" t="s">
        <v>263</v>
      </c>
      <c r="C288" s="264"/>
      <c r="D288" s="129"/>
      <c r="E288" s="195"/>
      <c r="F288" s="93"/>
      <c r="G288" s="58">
        <f>SUM(G272:G287)</f>
        <v>0</v>
      </c>
    </row>
    <row r="289" spans="1:7">
      <c r="A289" s="43">
        <v>2</v>
      </c>
      <c r="B289" s="254" t="s">
        <v>416</v>
      </c>
      <c r="C289" s="255"/>
      <c r="D289" s="197"/>
      <c r="E289" s="197"/>
      <c r="F289" s="197"/>
      <c r="G289" s="59"/>
    </row>
    <row r="290" spans="1:7">
      <c r="A290" s="242">
        <f>A289+0.01</f>
        <v>2.0099999999999998</v>
      </c>
      <c r="B290" s="12" t="s">
        <v>417</v>
      </c>
      <c r="C290" s="6" t="s">
        <v>434</v>
      </c>
      <c r="D290" s="6"/>
      <c r="E290" s="8"/>
      <c r="F290" s="89"/>
      <c r="G290" s="63">
        <f t="shared" si="5"/>
        <v>0</v>
      </c>
    </row>
    <row r="291" spans="1:7" ht="180">
      <c r="A291" s="242"/>
      <c r="B291" s="12"/>
      <c r="C291" s="16" t="s">
        <v>281</v>
      </c>
      <c r="D291" s="16"/>
      <c r="E291" s="238"/>
      <c r="F291" s="238"/>
      <c r="G291" s="63">
        <f t="shared" si="5"/>
        <v>0</v>
      </c>
    </row>
    <row r="292" spans="1:7" ht="120" customHeight="1">
      <c r="A292" s="242"/>
      <c r="B292" s="12"/>
      <c r="C292" s="16"/>
      <c r="D292" s="8" t="s">
        <v>98</v>
      </c>
      <c r="E292" s="89">
        <v>37</v>
      </c>
      <c r="F292" s="5"/>
      <c r="G292" s="63">
        <f t="shared" si="5"/>
        <v>0</v>
      </c>
    </row>
    <row r="293" spans="1:7">
      <c r="A293" s="242">
        <f>A290+0.01</f>
        <v>2.0199999999999996</v>
      </c>
      <c r="B293" s="12" t="s">
        <v>285</v>
      </c>
      <c r="C293" s="6" t="s">
        <v>436</v>
      </c>
      <c r="D293" s="6"/>
      <c r="E293" s="8"/>
      <c r="F293" s="89"/>
      <c r="G293" s="63">
        <f t="shared" si="5"/>
        <v>0</v>
      </c>
    </row>
    <row r="294" spans="1:7" ht="390">
      <c r="A294" s="242"/>
      <c r="B294" s="12"/>
      <c r="C294" s="9" t="s">
        <v>286</v>
      </c>
      <c r="D294" s="16"/>
      <c r="E294" s="238"/>
      <c r="F294" s="238"/>
      <c r="G294" s="63">
        <f t="shared" si="5"/>
        <v>0</v>
      </c>
    </row>
    <row r="295" spans="1:7" ht="120" customHeight="1">
      <c r="A295" s="242"/>
      <c r="B295" s="12"/>
      <c r="C295" s="16"/>
      <c r="D295" s="8" t="s">
        <v>98</v>
      </c>
      <c r="E295" s="89">
        <v>18</v>
      </c>
      <c r="F295" s="5"/>
      <c r="G295" s="63">
        <f t="shared" si="5"/>
        <v>0</v>
      </c>
    </row>
    <row r="296" spans="1:7" ht="120" customHeight="1">
      <c r="A296" s="242"/>
      <c r="B296" s="12"/>
      <c r="C296" s="16"/>
      <c r="D296" s="8" t="s">
        <v>98</v>
      </c>
      <c r="E296" s="89">
        <v>22</v>
      </c>
      <c r="F296" s="5"/>
      <c r="G296" s="63">
        <f t="shared" si="5"/>
        <v>0</v>
      </c>
    </row>
    <row r="297" spans="1:7">
      <c r="A297" s="242">
        <f>A293+0.01</f>
        <v>2.0299999999999994</v>
      </c>
      <c r="B297" s="12" t="s">
        <v>293</v>
      </c>
      <c r="C297" s="6" t="s">
        <v>294</v>
      </c>
      <c r="D297" s="6"/>
      <c r="E297" s="8"/>
      <c r="F297" s="89"/>
      <c r="G297" s="63">
        <f t="shared" si="5"/>
        <v>0</v>
      </c>
    </row>
    <row r="298" spans="1:7" ht="300">
      <c r="A298" s="242"/>
      <c r="B298" s="12"/>
      <c r="C298" s="16" t="s">
        <v>295</v>
      </c>
      <c r="D298" s="16"/>
      <c r="E298" s="238"/>
      <c r="F298" s="238"/>
      <c r="G298" s="63">
        <f t="shared" si="5"/>
        <v>0</v>
      </c>
    </row>
    <row r="299" spans="1:7" ht="120" customHeight="1">
      <c r="A299" s="242"/>
      <c r="B299" s="12"/>
      <c r="C299" s="16"/>
      <c r="D299" s="8" t="s">
        <v>98</v>
      </c>
      <c r="E299" s="89">
        <v>1</v>
      </c>
      <c r="F299" s="5"/>
      <c r="G299" s="63">
        <f t="shared" si="5"/>
        <v>0</v>
      </c>
    </row>
    <row r="300" spans="1:7">
      <c r="A300" s="242">
        <f>A297+0.01</f>
        <v>2.0399999999999991</v>
      </c>
      <c r="B300" s="12" t="s">
        <v>226</v>
      </c>
      <c r="C300" s="6" t="s">
        <v>294</v>
      </c>
      <c r="D300" s="6"/>
      <c r="E300" s="8"/>
      <c r="F300" s="89"/>
      <c r="G300" s="63">
        <f t="shared" si="5"/>
        <v>0</v>
      </c>
    </row>
    <row r="301" spans="1:7" ht="45">
      <c r="A301" s="242"/>
      <c r="B301" s="12"/>
      <c r="C301" s="165" t="s">
        <v>437</v>
      </c>
      <c r="D301" s="7" t="s">
        <v>98</v>
      </c>
      <c r="E301" s="89">
        <v>1</v>
      </c>
      <c r="F301" s="5"/>
      <c r="G301" s="63">
        <f t="shared" si="5"/>
        <v>0</v>
      </c>
    </row>
    <row r="302" spans="1:7">
      <c r="A302" s="242">
        <f>A300+0.01</f>
        <v>2.0499999999999989</v>
      </c>
      <c r="B302" s="12" t="s">
        <v>319</v>
      </c>
      <c r="C302" s="6" t="s">
        <v>320</v>
      </c>
      <c r="D302" s="6"/>
      <c r="E302" s="8"/>
      <c r="F302" s="89"/>
      <c r="G302" s="63">
        <f t="shared" si="5"/>
        <v>0</v>
      </c>
    </row>
    <row r="303" spans="1:7" ht="210">
      <c r="A303" s="242"/>
      <c r="B303" s="12"/>
      <c r="C303" s="165" t="s">
        <v>321</v>
      </c>
      <c r="D303" s="16"/>
      <c r="E303" s="238"/>
      <c r="F303" s="238"/>
      <c r="G303" s="63">
        <f t="shared" si="5"/>
        <v>0</v>
      </c>
    </row>
    <row r="304" spans="1:7" ht="120" customHeight="1">
      <c r="A304" s="242"/>
      <c r="B304" s="12"/>
      <c r="C304" s="16"/>
      <c r="D304" s="8" t="s">
        <v>98</v>
      </c>
      <c r="E304" s="89">
        <v>25</v>
      </c>
      <c r="F304" s="89"/>
      <c r="G304" s="63">
        <f t="shared" si="5"/>
        <v>0</v>
      </c>
    </row>
    <row r="305" spans="1:7">
      <c r="A305" s="242">
        <f>A302+0.01</f>
        <v>2.0599999999999987</v>
      </c>
      <c r="B305" s="12" t="s">
        <v>322</v>
      </c>
      <c r="C305" s="6" t="s">
        <v>323</v>
      </c>
      <c r="D305" s="6"/>
      <c r="E305" s="8"/>
      <c r="F305" s="89"/>
      <c r="G305" s="63">
        <f t="shared" si="5"/>
        <v>0</v>
      </c>
    </row>
    <row r="306" spans="1:7" ht="195">
      <c r="A306" s="242"/>
      <c r="B306" s="12"/>
      <c r="C306" s="16" t="s">
        <v>324</v>
      </c>
      <c r="D306" s="16"/>
      <c r="E306" s="238"/>
      <c r="F306" s="238"/>
      <c r="G306" s="63">
        <f t="shared" si="5"/>
        <v>0</v>
      </c>
    </row>
    <row r="307" spans="1:7" ht="120" customHeight="1">
      <c r="A307" s="242"/>
      <c r="B307" s="12"/>
      <c r="C307" s="16"/>
      <c r="D307" s="8" t="s">
        <v>98</v>
      </c>
      <c r="E307" s="89">
        <v>88</v>
      </c>
      <c r="F307" s="89"/>
      <c r="G307" s="63">
        <f t="shared" si="5"/>
        <v>0</v>
      </c>
    </row>
    <row r="308" spans="1:7">
      <c r="A308" s="242">
        <f>A305+0.01</f>
        <v>2.0699999999999985</v>
      </c>
      <c r="B308" s="12" t="s">
        <v>325</v>
      </c>
      <c r="C308" s="6" t="s">
        <v>326</v>
      </c>
      <c r="D308" s="6"/>
      <c r="E308" s="8"/>
      <c r="F308" s="89"/>
      <c r="G308" s="63">
        <f t="shared" si="5"/>
        <v>0</v>
      </c>
    </row>
    <row r="309" spans="1:7" ht="180">
      <c r="A309" s="242"/>
      <c r="B309" s="12"/>
      <c r="C309" s="16" t="s">
        <v>327</v>
      </c>
      <c r="D309" s="16"/>
      <c r="E309" s="238"/>
      <c r="F309" s="238"/>
      <c r="G309" s="63">
        <f t="shared" si="5"/>
        <v>0</v>
      </c>
    </row>
    <row r="310" spans="1:7" ht="120" customHeight="1">
      <c r="A310" s="242"/>
      <c r="B310" s="12"/>
      <c r="C310" s="16"/>
      <c r="D310" s="8" t="s">
        <v>98</v>
      </c>
      <c r="E310" s="89">
        <v>13</v>
      </c>
      <c r="F310" s="89"/>
      <c r="G310" s="63">
        <f t="shared" si="5"/>
        <v>0</v>
      </c>
    </row>
    <row r="311" spans="1:7">
      <c r="A311" s="242">
        <f>A308+0.01</f>
        <v>2.0799999999999983</v>
      </c>
      <c r="B311" s="12" t="s">
        <v>301</v>
      </c>
      <c r="C311" s="243" t="s">
        <v>419</v>
      </c>
      <c r="D311" s="16"/>
      <c r="E311" s="8"/>
      <c r="F311" s="89"/>
      <c r="G311" s="63">
        <f t="shared" si="5"/>
        <v>0</v>
      </c>
    </row>
    <row r="312" spans="1:7" ht="105">
      <c r="A312" s="242"/>
      <c r="B312" s="12"/>
      <c r="C312" s="244" t="s">
        <v>303</v>
      </c>
      <c r="D312" s="16"/>
      <c r="E312" s="238"/>
      <c r="F312" s="238"/>
      <c r="G312" s="63">
        <f t="shared" si="5"/>
        <v>0</v>
      </c>
    </row>
    <row r="313" spans="1:7" ht="120" customHeight="1">
      <c r="A313" s="242"/>
      <c r="B313" s="12"/>
      <c r="C313" s="244"/>
      <c r="D313" s="8" t="s">
        <v>98</v>
      </c>
      <c r="E313" s="89" t="s">
        <v>60</v>
      </c>
      <c r="F313" s="5"/>
      <c r="G313" s="63">
        <f t="shared" si="5"/>
        <v>0</v>
      </c>
    </row>
    <row r="314" spans="1:7">
      <c r="A314" s="242">
        <f>A311+0.01</f>
        <v>2.0899999999999981</v>
      </c>
      <c r="B314" s="12" t="s">
        <v>420</v>
      </c>
      <c r="C314" s="245" t="s">
        <v>421</v>
      </c>
      <c r="D314" s="16"/>
      <c r="E314" s="8"/>
      <c r="F314" s="89"/>
      <c r="G314" s="63">
        <f t="shared" si="5"/>
        <v>0</v>
      </c>
    </row>
    <row r="315" spans="1:7" ht="90">
      <c r="A315" s="242"/>
      <c r="B315" s="12"/>
      <c r="C315" s="244" t="s">
        <v>422</v>
      </c>
      <c r="D315" s="16"/>
      <c r="E315" s="238"/>
      <c r="F315" s="238"/>
      <c r="G315" s="63">
        <f t="shared" si="5"/>
        <v>0</v>
      </c>
    </row>
    <row r="316" spans="1:7" ht="120" customHeight="1">
      <c r="A316" s="242"/>
      <c r="B316" s="12"/>
      <c r="C316" s="244"/>
      <c r="D316" s="8" t="s">
        <v>98</v>
      </c>
      <c r="E316" s="89" t="s">
        <v>60</v>
      </c>
      <c r="F316" s="5"/>
      <c r="G316" s="63">
        <f t="shared" si="5"/>
        <v>0</v>
      </c>
    </row>
    <row r="317" spans="1:7">
      <c r="A317" s="242">
        <f>A314+0.01</f>
        <v>2.0999999999999979</v>
      </c>
      <c r="B317" s="12" t="s">
        <v>328</v>
      </c>
      <c r="C317" s="246" t="s">
        <v>329</v>
      </c>
      <c r="D317" s="16"/>
      <c r="E317" s="8"/>
      <c r="F317" s="89"/>
      <c r="G317" s="63">
        <f t="shared" si="5"/>
        <v>0</v>
      </c>
    </row>
    <row r="318" spans="1:7" ht="105">
      <c r="A318" s="242"/>
      <c r="B318" s="12"/>
      <c r="C318" s="244" t="s">
        <v>330</v>
      </c>
      <c r="D318" s="16"/>
      <c r="E318" s="238"/>
      <c r="F318" s="238"/>
      <c r="G318" s="63">
        <f t="shared" si="5"/>
        <v>0</v>
      </c>
    </row>
    <row r="319" spans="1:7" ht="120" customHeight="1">
      <c r="A319" s="242"/>
      <c r="B319" s="12"/>
      <c r="C319" s="244"/>
      <c r="D319" s="8" t="s">
        <v>98</v>
      </c>
      <c r="E319" s="89">
        <v>18</v>
      </c>
      <c r="F319" s="5"/>
      <c r="G319" s="63">
        <f t="shared" si="5"/>
        <v>0</v>
      </c>
    </row>
    <row r="320" spans="1:7">
      <c r="A320" s="242">
        <f>A317+0.01</f>
        <v>2.1099999999999977</v>
      </c>
      <c r="B320" s="12" t="s">
        <v>331</v>
      </c>
      <c r="C320" s="246" t="s">
        <v>332</v>
      </c>
      <c r="D320" s="16"/>
      <c r="E320" s="8"/>
      <c r="F320" s="89"/>
      <c r="G320" s="63">
        <f t="shared" si="5"/>
        <v>0</v>
      </c>
    </row>
    <row r="321" spans="1:7" ht="120">
      <c r="A321" s="242"/>
      <c r="B321" s="12"/>
      <c r="C321" s="244" t="s">
        <v>423</v>
      </c>
      <c r="D321" s="16"/>
      <c r="E321" s="238"/>
      <c r="F321" s="238"/>
      <c r="G321" s="63">
        <f t="shared" si="5"/>
        <v>0</v>
      </c>
    </row>
    <row r="322" spans="1:7" ht="120" customHeight="1">
      <c r="A322" s="242"/>
      <c r="B322" s="12"/>
      <c r="C322" s="244"/>
      <c r="D322" s="8" t="s">
        <v>98</v>
      </c>
      <c r="E322" s="89" t="s">
        <v>60</v>
      </c>
      <c r="F322" s="5"/>
      <c r="G322" s="63">
        <f t="shared" si="5"/>
        <v>0</v>
      </c>
    </row>
    <row r="323" spans="1:7">
      <c r="A323" s="242">
        <v>3.14</v>
      </c>
      <c r="B323" s="12" t="s">
        <v>424</v>
      </c>
      <c r="C323" s="246" t="s">
        <v>425</v>
      </c>
      <c r="D323" s="16"/>
      <c r="E323" s="8"/>
      <c r="F323" s="89"/>
      <c r="G323" s="63">
        <f t="shared" si="5"/>
        <v>0</v>
      </c>
    </row>
    <row r="324" spans="1:7" ht="90">
      <c r="A324" s="242"/>
      <c r="B324" s="12"/>
      <c r="C324" s="244" t="s">
        <v>426</v>
      </c>
      <c r="D324" s="16"/>
      <c r="E324" s="238"/>
      <c r="F324" s="238"/>
      <c r="G324" s="63">
        <f t="shared" si="5"/>
        <v>0</v>
      </c>
    </row>
    <row r="325" spans="1:7" ht="120" customHeight="1">
      <c r="A325" s="242"/>
      <c r="B325" s="12"/>
      <c r="C325" s="244"/>
      <c r="D325" s="8" t="s">
        <v>98</v>
      </c>
      <c r="E325" s="89">
        <v>22</v>
      </c>
      <c r="F325" s="5"/>
      <c r="G325" s="63">
        <f t="shared" si="5"/>
        <v>0</v>
      </c>
    </row>
    <row r="326" spans="1:7">
      <c r="A326" s="242">
        <v>3.15</v>
      </c>
      <c r="B326" s="12" t="s">
        <v>427</v>
      </c>
      <c r="C326" s="246" t="s">
        <v>428</v>
      </c>
      <c r="D326" s="16"/>
      <c r="E326" s="8"/>
      <c r="F326" s="89"/>
      <c r="G326" s="63">
        <f t="shared" si="5"/>
        <v>0</v>
      </c>
    </row>
    <row r="327" spans="1:7" ht="120">
      <c r="A327" s="242"/>
      <c r="B327" s="12"/>
      <c r="C327" s="244" t="s">
        <v>429</v>
      </c>
      <c r="D327" s="16"/>
      <c r="E327" s="238"/>
      <c r="F327" s="238"/>
      <c r="G327" s="63">
        <f t="shared" si="5"/>
        <v>0</v>
      </c>
    </row>
    <row r="328" spans="1:7" ht="120" customHeight="1">
      <c r="A328" s="242"/>
      <c r="B328" s="12"/>
      <c r="C328" s="244"/>
      <c r="D328" s="8" t="s">
        <v>98</v>
      </c>
      <c r="E328" s="89">
        <v>22</v>
      </c>
      <c r="F328" s="89"/>
      <c r="G328" s="63">
        <f t="shared" si="5"/>
        <v>0</v>
      </c>
    </row>
    <row r="329" spans="1:7">
      <c r="A329" s="242">
        <v>3.16</v>
      </c>
      <c r="B329" s="12" t="s">
        <v>430</v>
      </c>
      <c r="C329" s="246" t="s">
        <v>431</v>
      </c>
      <c r="D329" s="16"/>
      <c r="E329" s="8"/>
      <c r="F329" s="89"/>
      <c r="G329" s="63"/>
    </row>
    <row r="330" spans="1:7" ht="105">
      <c r="A330" s="242"/>
      <c r="B330" s="12"/>
      <c r="C330" s="244" t="s">
        <v>432</v>
      </c>
      <c r="D330" s="8" t="s">
        <v>98</v>
      </c>
      <c r="E330" s="89">
        <v>22</v>
      </c>
      <c r="F330" s="8"/>
      <c r="G330" s="63">
        <f t="shared" si="5"/>
        <v>0</v>
      </c>
    </row>
    <row r="331" spans="1:7" ht="120" customHeight="1">
      <c r="A331" s="242"/>
      <c r="B331" s="12"/>
      <c r="C331" s="244"/>
      <c r="D331" s="16"/>
      <c r="E331" s="8"/>
      <c r="F331" s="89"/>
      <c r="G331" s="63">
        <f t="shared" si="5"/>
        <v>0</v>
      </c>
    </row>
    <row r="332" spans="1:7">
      <c r="A332" s="242">
        <f>A329+0.01</f>
        <v>3.17</v>
      </c>
      <c r="B332" s="12" t="s">
        <v>226</v>
      </c>
      <c r="C332" s="246" t="s">
        <v>335</v>
      </c>
      <c r="D332" s="16"/>
      <c r="E332" s="8"/>
      <c r="F332" s="89"/>
      <c r="G332" s="63">
        <f t="shared" si="5"/>
        <v>0</v>
      </c>
    </row>
    <row r="333" spans="1:7" ht="30">
      <c r="A333" s="242"/>
      <c r="B333" s="12"/>
      <c r="C333" s="244" t="s">
        <v>433</v>
      </c>
      <c r="D333" s="16"/>
      <c r="E333" s="7"/>
      <c r="F333" s="8"/>
      <c r="G333" s="63">
        <f t="shared" si="5"/>
        <v>0</v>
      </c>
    </row>
    <row r="334" spans="1:7" ht="120" customHeight="1">
      <c r="A334" s="4"/>
      <c r="B334" s="5"/>
      <c r="C334" s="5"/>
      <c r="D334" s="8" t="s">
        <v>98</v>
      </c>
      <c r="E334" s="89">
        <v>28</v>
      </c>
      <c r="F334" s="5"/>
      <c r="G334" s="63">
        <f t="shared" si="5"/>
        <v>0</v>
      </c>
    </row>
    <row r="335" spans="1:7" ht="15.75" thickBot="1">
      <c r="A335" s="223">
        <v>3</v>
      </c>
      <c r="B335" s="261" t="s">
        <v>337</v>
      </c>
      <c r="C335" s="262"/>
      <c r="D335" s="224"/>
      <c r="E335" s="224"/>
      <c r="F335" s="224"/>
      <c r="G335" s="226">
        <f>SUM(G290:G334)</f>
        <v>0</v>
      </c>
    </row>
    <row r="336" spans="1:7" ht="19.5" thickBot="1">
      <c r="A336" s="267" t="s">
        <v>338</v>
      </c>
      <c r="B336" s="268"/>
      <c r="C336" s="268"/>
      <c r="D336" s="268"/>
      <c r="E336" s="268"/>
      <c r="F336" s="269"/>
      <c r="G336" s="64">
        <f>SUM(G335,G288)</f>
        <v>0</v>
      </c>
    </row>
    <row r="337" spans="1:9" ht="21.75" thickBot="1">
      <c r="A337" s="256" t="s">
        <v>339</v>
      </c>
      <c r="B337" s="257"/>
      <c r="C337" s="257"/>
      <c r="D337" s="257"/>
      <c r="E337" s="257"/>
      <c r="F337" s="247"/>
      <c r="G337" s="228">
        <f>SUM(G336,G267)</f>
        <v>0</v>
      </c>
      <c r="I337" s="248"/>
    </row>
    <row r="338" spans="1:9" ht="15.75" thickTop="1"/>
  </sheetData>
  <mergeCells count="25">
    <mergeCell ref="B64:C64"/>
    <mergeCell ref="A1:B2"/>
    <mergeCell ref="C1:F2"/>
    <mergeCell ref="A43:C43"/>
    <mergeCell ref="B44:C44"/>
    <mergeCell ref="B63:C63"/>
    <mergeCell ref="A267:F267"/>
    <mergeCell ref="B96:C96"/>
    <mergeCell ref="B97:C97"/>
    <mergeCell ref="B136:D136"/>
    <mergeCell ref="B137:C137"/>
    <mergeCell ref="B146:C146"/>
    <mergeCell ref="B147:C147"/>
    <mergeCell ref="B159:D159"/>
    <mergeCell ref="B160:C160"/>
    <mergeCell ref="B196:C196"/>
    <mergeCell ref="B197:C197"/>
    <mergeCell ref="B266:C266"/>
    <mergeCell ref="A337:E337"/>
    <mergeCell ref="A268:C268"/>
    <mergeCell ref="B271:C271"/>
    <mergeCell ref="B288:C288"/>
    <mergeCell ref="B289:C289"/>
    <mergeCell ref="B335:C335"/>
    <mergeCell ref="A336:F336"/>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5118-4B01-428D-BEC8-99B74FC22B1A}">
  <sheetPr>
    <tabColor rgb="FFFFC000"/>
  </sheetPr>
  <dimension ref="A1:J338"/>
  <sheetViews>
    <sheetView showZeros="0" view="pageBreakPreview" zoomScale="85" zoomScaleNormal="55" zoomScaleSheetLayoutView="85" workbookViewId="0">
      <selection activeCell="C3" sqref="C3"/>
    </sheetView>
  </sheetViews>
  <sheetFormatPr defaultColWidth="9.140625" defaultRowHeight="15"/>
  <cols>
    <col min="1" max="1" width="6.42578125" style="249" bestFit="1" customWidth="1"/>
    <col min="2" max="2" width="11.42578125" style="249" customWidth="1"/>
    <col min="3" max="3" width="68.5703125" style="234" customWidth="1"/>
    <col min="4" max="4" width="4.5703125" style="250" bestFit="1" customWidth="1"/>
    <col min="5" max="5" width="8.140625" style="251" bestFit="1" customWidth="1"/>
    <col min="6" max="6" width="11" style="250" customWidth="1"/>
    <col min="7" max="7" width="21.28515625" style="233" bestFit="1" customWidth="1"/>
    <col min="8" max="9" width="9.140625" style="119"/>
    <col min="10" max="10" width="12.42578125" style="119" bestFit="1" customWidth="1"/>
    <col min="11" max="16384" width="9.140625" style="119"/>
  </cols>
  <sheetData>
    <row r="1" spans="1:7" s="235" customFormat="1">
      <c r="A1" s="285" t="s">
        <v>0</v>
      </c>
      <c r="B1" s="286"/>
      <c r="C1" s="289" t="s">
        <v>475</v>
      </c>
      <c r="D1" s="289"/>
      <c r="E1" s="289"/>
      <c r="F1" s="289"/>
      <c r="G1" s="50" t="s">
        <v>1</v>
      </c>
    </row>
    <row r="2" spans="1:7" s="235" customFormat="1">
      <c r="A2" s="287"/>
      <c r="B2" s="288"/>
      <c r="C2" s="290"/>
      <c r="D2" s="290"/>
      <c r="E2" s="290"/>
      <c r="F2" s="290"/>
      <c r="G2" s="83">
        <v>44375</v>
      </c>
    </row>
    <row r="3" spans="1:7" s="235" customFormat="1" ht="26.25" thickBot="1">
      <c r="A3" s="28" t="s">
        <v>2</v>
      </c>
      <c r="B3" s="29" t="s">
        <v>3</v>
      </c>
      <c r="C3" s="29" t="s">
        <v>4</v>
      </c>
      <c r="D3" s="29" t="s">
        <v>5</v>
      </c>
      <c r="E3" s="29" t="s">
        <v>340</v>
      </c>
      <c r="F3" s="117" t="s">
        <v>7</v>
      </c>
      <c r="G3" s="51" t="s">
        <v>8</v>
      </c>
    </row>
    <row r="4" spans="1:7">
      <c r="A4" s="24"/>
      <c r="B4" s="25"/>
      <c r="C4" s="26" t="s">
        <v>9</v>
      </c>
      <c r="D4" s="27"/>
      <c r="E4" s="27"/>
      <c r="F4" s="118"/>
      <c r="G4" s="52"/>
    </row>
    <row r="5" spans="1:7" ht="30">
      <c r="A5" s="4"/>
      <c r="B5" s="5"/>
      <c r="C5" s="9" t="s">
        <v>10</v>
      </c>
      <c r="D5" s="7"/>
      <c r="E5" s="7"/>
      <c r="F5" s="8"/>
      <c r="G5" s="53">
        <f>IF(E5="QRO",F5*0, F5*E5)</f>
        <v>0</v>
      </c>
    </row>
    <row r="6" spans="1:7" ht="60">
      <c r="A6" s="4"/>
      <c r="B6" s="5"/>
      <c r="C6" s="6" t="s">
        <v>11</v>
      </c>
      <c r="D6" s="7"/>
      <c r="E6" s="7"/>
      <c r="F6" s="8"/>
      <c r="G6" s="53">
        <f t="shared" ref="G6:G71" si="0">IF(E6="QRO",F6*0, F6*E6)</f>
        <v>0</v>
      </c>
    </row>
    <row r="7" spans="1:7" ht="60">
      <c r="A7" s="4"/>
      <c r="B7" s="5"/>
      <c r="C7" s="6" t="s">
        <v>12</v>
      </c>
      <c r="D7" s="7"/>
      <c r="E7" s="7"/>
      <c r="F7" s="8"/>
      <c r="G7" s="53">
        <f t="shared" si="0"/>
        <v>0</v>
      </c>
    </row>
    <row r="8" spans="1:7" ht="105">
      <c r="A8" s="4"/>
      <c r="B8" s="5"/>
      <c r="C8" s="6" t="s">
        <v>13</v>
      </c>
      <c r="D8" s="7"/>
      <c r="E8" s="7"/>
      <c r="F8" s="8"/>
      <c r="G8" s="53">
        <f t="shared" si="0"/>
        <v>0</v>
      </c>
    </row>
    <row r="9" spans="1:7" ht="105">
      <c r="A9" s="4"/>
      <c r="B9" s="5"/>
      <c r="C9" s="6" t="s">
        <v>14</v>
      </c>
      <c r="D9" s="7"/>
      <c r="E9" s="7"/>
      <c r="F9" s="8"/>
      <c r="G9" s="53">
        <f t="shared" si="0"/>
        <v>0</v>
      </c>
    </row>
    <row r="10" spans="1:7" ht="45">
      <c r="A10" s="4"/>
      <c r="B10" s="5"/>
      <c r="C10" s="6" t="s">
        <v>15</v>
      </c>
      <c r="D10" s="7"/>
      <c r="E10" s="7"/>
      <c r="F10" s="8"/>
      <c r="G10" s="53">
        <f t="shared" si="0"/>
        <v>0</v>
      </c>
    </row>
    <row r="11" spans="1:7" ht="45">
      <c r="A11" s="4"/>
      <c r="B11" s="5"/>
      <c r="C11" s="9" t="s">
        <v>16</v>
      </c>
      <c r="D11" s="7"/>
      <c r="E11" s="7"/>
      <c r="F11" s="8"/>
      <c r="G11" s="53">
        <f t="shared" si="0"/>
        <v>0</v>
      </c>
    </row>
    <row r="12" spans="1:7" ht="45">
      <c r="A12" s="4"/>
      <c r="B12" s="5"/>
      <c r="C12" s="9" t="s">
        <v>17</v>
      </c>
      <c r="D12" s="7"/>
      <c r="E12" s="7"/>
      <c r="F12" s="8"/>
      <c r="G12" s="53">
        <f t="shared" si="0"/>
        <v>0</v>
      </c>
    </row>
    <row r="13" spans="1:7" ht="105">
      <c r="A13" s="4"/>
      <c r="B13" s="5"/>
      <c r="C13" s="9" t="s">
        <v>18</v>
      </c>
      <c r="D13" s="7"/>
      <c r="E13" s="7"/>
      <c r="F13" s="8"/>
      <c r="G13" s="53">
        <f t="shared" si="0"/>
        <v>0</v>
      </c>
    </row>
    <row r="14" spans="1:7" ht="105">
      <c r="A14" s="4"/>
      <c r="B14" s="5"/>
      <c r="C14" s="9" t="s">
        <v>19</v>
      </c>
      <c r="D14" s="7"/>
      <c r="E14" s="7"/>
      <c r="F14" s="8"/>
      <c r="G14" s="53">
        <f t="shared" si="0"/>
        <v>0</v>
      </c>
    </row>
    <row r="15" spans="1:7" ht="60">
      <c r="A15" s="4"/>
      <c r="B15" s="5"/>
      <c r="C15" s="9" t="s">
        <v>20</v>
      </c>
      <c r="D15" s="7"/>
      <c r="E15" s="7"/>
      <c r="F15" s="8"/>
      <c r="G15" s="53">
        <f t="shared" si="0"/>
        <v>0</v>
      </c>
    </row>
    <row r="16" spans="1:7" ht="45">
      <c r="A16" s="4"/>
      <c r="B16" s="5"/>
      <c r="C16" s="9" t="s">
        <v>21</v>
      </c>
      <c r="D16" s="7"/>
      <c r="E16" s="7"/>
      <c r="F16" s="8"/>
      <c r="G16" s="53">
        <f t="shared" si="0"/>
        <v>0</v>
      </c>
    </row>
    <row r="17" spans="1:7" ht="30">
      <c r="A17" s="4"/>
      <c r="B17" s="5"/>
      <c r="C17" s="9" t="s">
        <v>22</v>
      </c>
      <c r="D17" s="7"/>
      <c r="E17" s="7"/>
      <c r="F17" s="8"/>
      <c r="G17" s="53">
        <f t="shared" si="0"/>
        <v>0</v>
      </c>
    </row>
    <row r="18" spans="1:7" ht="60">
      <c r="A18" s="4"/>
      <c r="B18" s="5"/>
      <c r="C18" s="9" t="s">
        <v>23</v>
      </c>
      <c r="D18" s="7"/>
      <c r="E18" s="7"/>
      <c r="F18" s="8"/>
      <c r="G18" s="53">
        <f t="shared" si="0"/>
        <v>0</v>
      </c>
    </row>
    <row r="19" spans="1:7">
      <c r="A19" s="4"/>
      <c r="B19" s="5"/>
      <c r="C19" s="9" t="s">
        <v>24</v>
      </c>
      <c r="D19" s="7"/>
      <c r="E19" s="7"/>
      <c r="F19" s="8"/>
      <c r="G19" s="53">
        <f t="shared" si="0"/>
        <v>0</v>
      </c>
    </row>
    <row r="20" spans="1:7" ht="30">
      <c r="A20" s="4"/>
      <c r="B20" s="5"/>
      <c r="C20" s="9" t="s">
        <v>25</v>
      </c>
      <c r="D20" s="7"/>
      <c r="E20" s="7"/>
      <c r="F20" s="8"/>
      <c r="G20" s="53">
        <f t="shared" si="0"/>
        <v>0</v>
      </c>
    </row>
    <row r="21" spans="1:7" ht="45">
      <c r="A21" s="4"/>
      <c r="B21" s="5"/>
      <c r="C21" s="9" t="s">
        <v>26</v>
      </c>
      <c r="D21" s="7"/>
      <c r="E21" s="7"/>
      <c r="F21" s="8"/>
      <c r="G21" s="53">
        <f t="shared" si="0"/>
        <v>0</v>
      </c>
    </row>
    <row r="22" spans="1:7" ht="30">
      <c r="A22" s="4"/>
      <c r="B22" s="5"/>
      <c r="C22" s="9" t="s">
        <v>27</v>
      </c>
      <c r="D22" s="7"/>
      <c r="E22" s="7"/>
      <c r="F22" s="8"/>
      <c r="G22" s="53">
        <f t="shared" si="0"/>
        <v>0</v>
      </c>
    </row>
    <row r="23" spans="1:7">
      <c r="A23" s="4"/>
      <c r="B23" s="5"/>
      <c r="C23" s="9" t="s">
        <v>28</v>
      </c>
      <c r="D23" s="7"/>
      <c r="E23" s="7"/>
      <c r="F23" s="8"/>
      <c r="G23" s="53">
        <f t="shared" si="0"/>
        <v>0</v>
      </c>
    </row>
    <row r="24" spans="1:7">
      <c r="A24" s="4"/>
      <c r="B24" s="5"/>
      <c r="C24" s="9" t="s">
        <v>29</v>
      </c>
      <c r="D24" s="7"/>
      <c r="E24" s="7"/>
      <c r="F24" s="8"/>
      <c r="G24" s="53">
        <f t="shared" si="0"/>
        <v>0</v>
      </c>
    </row>
    <row r="25" spans="1:7">
      <c r="A25" s="4"/>
      <c r="B25" s="5"/>
      <c r="C25" s="9" t="s">
        <v>30</v>
      </c>
      <c r="D25" s="7"/>
      <c r="E25" s="7"/>
      <c r="F25" s="8"/>
      <c r="G25" s="53">
        <f t="shared" si="0"/>
        <v>0</v>
      </c>
    </row>
    <row r="26" spans="1:7">
      <c r="A26" s="4"/>
      <c r="B26" s="5"/>
      <c r="C26" s="9" t="s">
        <v>31</v>
      </c>
      <c r="D26" s="7"/>
      <c r="E26" s="7"/>
      <c r="F26" s="8"/>
      <c r="G26" s="53">
        <f t="shared" si="0"/>
        <v>0</v>
      </c>
    </row>
    <row r="27" spans="1:7">
      <c r="A27" s="4"/>
      <c r="B27" s="5"/>
      <c r="C27" s="9" t="s">
        <v>32</v>
      </c>
      <c r="D27" s="7"/>
      <c r="E27" s="7"/>
      <c r="F27" s="8"/>
      <c r="G27" s="53">
        <f t="shared" si="0"/>
        <v>0</v>
      </c>
    </row>
    <row r="28" spans="1:7">
      <c r="A28" s="4"/>
      <c r="B28" s="5"/>
      <c r="C28" s="9" t="s">
        <v>33</v>
      </c>
      <c r="D28" s="7"/>
      <c r="E28" s="7"/>
      <c r="F28" s="8"/>
      <c r="G28" s="53">
        <f t="shared" si="0"/>
        <v>0</v>
      </c>
    </row>
    <row r="29" spans="1:7">
      <c r="A29" s="4"/>
      <c r="B29" s="5"/>
      <c r="C29" s="9" t="s">
        <v>34</v>
      </c>
      <c r="D29" s="7"/>
      <c r="E29" s="7"/>
      <c r="F29" s="8"/>
      <c r="G29" s="53">
        <f t="shared" si="0"/>
        <v>0</v>
      </c>
    </row>
    <row r="30" spans="1:7">
      <c r="A30" s="4"/>
      <c r="B30" s="5"/>
      <c r="C30" s="9" t="s">
        <v>35</v>
      </c>
      <c r="D30" s="7"/>
      <c r="E30" s="7"/>
      <c r="F30" s="8"/>
      <c r="G30" s="53">
        <f t="shared" si="0"/>
        <v>0</v>
      </c>
    </row>
    <row r="31" spans="1:7">
      <c r="A31" s="4"/>
      <c r="B31" s="5"/>
      <c r="C31" s="9" t="s">
        <v>36</v>
      </c>
      <c r="D31" s="7"/>
      <c r="E31" s="7"/>
      <c r="F31" s="8"/>
      <c r="G31" s="53">
        <f t="shared" si="0"/>
        <v>0</v>
      </c>
    </row>
    <row r="32" spans="1:7">
      <c r="A32" s="4"/>
      <c r="B32" s="5"/>
      <c r="C32" s="9" t="s">
        <v>37</v>
      </c>
      <c r="D32" s="7"/>
      <c r="E32" s="7"/>
      <c r="F32" s="8"/>
      <c r="G32" s="53">
        <f t="shared" si="0"/>
        <v>0</v>
      </c>
    </row>
    <row r="33" spans="1:7">
      <c r="A33" s="4"/>
      <c r="B33" s="5"/>
      <c r="C33" s="9" t="s">
        <v>38</v>
      </c>
      <c r="D33" s="7"/>
      <c r="E33" s="7"/>
      <c r="F33" s="8"/>
      <c r="G33" s="53">
        <f t="shared" si="0"/>
        <v>0</v>
      </c>
    </row>
    <row r="34" spans="1:7">
      <c r="A34" s="4"/>
      <c r="B34" s="5"/>
      <c r="C34" s="9" t="s">
        <v>39</v>
      </c>
      <c r="D34" s="7"/>
      <c r="E34" s="10"/>
      <c r="F34" s="8"/>
      <c r="G34" s="53">
        <f t="shared" si="0"/>
        <v>0</v>
      </c>
    </row>
    <row r="35" spans="1:7">
      <c r="A35" s="4"/>
      <c r="B35" s="5"/>
      <c r="C35" s="9" t="s">
        <v>40</v>
      </c>
      <c r="D35" s="7"/>
      <c r="E35" s="10"/>
      <c r="F35" s="8"/>
      <c r="G35" s="53">
        <f t="shared" si="0"/>
        <v>0</v>
      </c>
    </row>
    <row r="36" spans="1:7">
      <c r="A36" s="4"/>
      <c r="B36" s="5"/>
      <c r="C36" s="9" t="s">
        <v>41</v>
      </c>
      <c r="D36" s="7"/>
      <c r="E36" s="10"/>
      <c r="F36" s="8"/>
      <c r="G36" s="53">
        <f t="shared" si="0"/>
        <v>0</v>
      </c>
    </row>
    <row r="37" spans="1:7">
      <c r="A37" s="4"/>
      <c r="B37" s="5"/>
      <c r="C37" s="9" t="s">
        <v>42</v>
      </c>
      <c r="D37" s="7"/>
      <c r="E37" s="10"/>
      <c r="F37" s="8"/>
      <c r="G37" s="53">
        <f t="shared" si="0"/>
        <v>0</v>
      </c>
    </row>
    <row r="38" spans="1:7">
      <c r="A38" s="4"/>
      <c r="B38" s="5"/>
      <c r="C38" s="9" t="s">
        <v>43</v>
      </c>
      <c r="D38" s="7"/>
      <c r="E38" s="10"/>
      <c r="F38" s="8"/>
      <c r="G38" s="53">
        <f t="shared" si="0"/>
        <v>0</v>
      </c>
    </row>
    <row r="39" spans="1:7">
      <c r="A39" s="4"/>
      <c r="B39" s="5"/>
      <c r="C39" s="9" t="s">
        <v>44</v>
      </c>
      <c r="D39" s="7"/>
      <c r="E39" s="10"/>
      <c r="F39" s="8"/>
      <c r="G39" s="53">
        <f t="shared" si="0"/>
        <v>0</v>
      </c>
    </row>
    <row r="40" spans="1:7">
      <c r="A40" s="4"/>
      <c r="B40" s="5"/>
      <c r="C40" s="9" t="s">
        <v>45</v>
      </c>
      <c r="D40" s="7"/>
      <c r="E40" s="10"/>
      <c r="F40" s="8"/>
      <c r="G40" s="53">
        <f t="shared" si="0"/>
        <v>0</v>
      </c>
    </row>
    <row r="41" spans="1:7">
      <c r="A41" s="4"/>
      <c r="B41" s="5"/>
      <c r="C41" s="9" t="s">
        <v>46</v>
      </c>
      <c r="D41" s="7"/>
      <c r="E41" s="10"/>
      <c r="F41" s="8"/>
      <c r="G41" s="53">
        <f t="shared" si="0"/>
        <v>0</v>
      </c>
    </row>
    <row r="42" spans="1:7" ht="15.75" thickBot="1">
      <c r="A42" s="30"/>
      <c r="B42" s="31"/>
      <c r="C42" s="32" t="s">
        <v>47</v>
      </c>
      <c r="D42" s="33"/>
      <c r="E42" s="34"/>
      <c r="F42" s="120"/>
      <c r="G42" s="54">
        <f t="shared" si="0"/>
        <v>0</v>
      </c>
    </row>
    <row r="43" spans="1:7"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45">
      <c r="A46" s="35"/>
      <c r="B46" s="12"/>
      <c r="C46" s="9" t="s">
        <v>51</v>
      </c>
      <c r="D46" s="8"/>
      <c r="E46" s="10"/>
      <c r="F46" s="8"/>
      <c r="G46" s="57">
        <f t="shared" si="0"/>
        <v>0</v>
      </c>
    </row>
    <row r="47" spans="1:7" s="122" customFormat="1">
      <c r="A47" s="35"/>
      <c r="B47" s="5"/>
      <c r="C47" s="9" t="s">
        <v>52</v>
      </c>
      <c r="D47" s="8" t="s">
        <v>53</v>
      </c>
      <c r="E47" s="10">
        <v>55</v>
      </c>
      <c r="F47" s="8"/>
      <c r="G47" s="57">
        <f t="shared" si="0"/>
        <v>0</v>
      </c>
    </row>
    <row r="48" spans="1:7" s="122" customFormat="1">
      <c r="A48" s="35"/>
      <c r="B48" s="5"/>
      <c r="C48" s="9" t="s">
        <v>54</v>
      </c>
      <c r="D48" s="8" t="s">
        <v>53</v>
      </c>
      <c r="E48" s="10">
        <v>25</v>
      </c>
      <c r="F48" s="8"/>
      <c r="G48" s="57">
        <f t="shared" si="0"/>
        <v>0</v>
      </c>
    </row>
    <row r="49" spans="1:7">
      <c r="A49" s="35"/>
      <c r="B49" s="12">
        <f>B45+0.01</f>
        <v>1.02</v>
      </c>
      <c r="C49" s="11" t="s">
        <v>56</v>
      </c>
      <c r="D49" s="8"/>
      <c r="E49" s="10"/>
      <c r="F49" s="8"/>
      <c r="G49" s="57"/>
    </row>
    <row r="50" spans="1:7" ht="210">
      <c r="A50" s="35"/>
      <c r="B50" s="5"/>
      <c r="C50" s="13" t="s">
        <v>57</v>
      </c>
      <c r="D50" s="8" t="s">
        <v>53</v>
      </c>
      <c r="E50" s="10">
        <v>160</v>
      </c>
      <c r="F50" s="8"/>
      <c r="G50" s="57">
        <f t="shared" si="0"/>
        <v>0</v>
      </c>
    </row>
    <row r="51" spans="1:7">
      <c r="A51" s="35"/>
      <c r="B51" s="12">
        <f>B49+0.01</f>
        <v>1.03</v>
      </c>
      <c r="C51" s="11" t="s">
        <v>58</v>
      </c>
      <c r="D51" s="8"/>
      <c r="E51" s="10"/>
      <c r="F51" s="8"/>
      <c r="G51" s="57"/>
    </row>
    <row r="52" spans="1:7" ht="210">
      <c r="A52" s="35"/>
      <c r="B52" s="5"/>
      <c r="C52" s="13" t="s">
        <v>59</v>
      </c>
      <c r="D52" s="8" t="s">
        <v>53</v>
      </c>
      <c r="E52" s="10" t="s">
        <v>60</v>
      </c>
      <c r="F52" s="8"/>
      <c r="G52" s="57">
        <f t="shared" si="0"/>
        <v>0</v>
      </c>
    </row>
    <row r="53" spans="1:7">
      <c r="A53" s="35"/>
      <c r="B53" s="12">
        <f>B51+0.01</f>
        <v>1.04</v>
      </c>
      <c r="C53" s="11" t="s">
        <v>61</v>
      </c>
      <c r="D53" s="8"/>
      <c r="E53" s="10"/>
      <c r="F53" s="8"/>
      <c r="G53" s="57"/>
    </row>
    <row r="54" spans="1:7" ht="90">
      <c r="A54" s="35"/>
      <c r="B54" s="5"/>
      <c r="C54" s="14" t="s">
        <v>62</v>
      </c>
      <c r="D54" s="8" t="s">
        <v>53</v>
      </c>
      <c r="E54" s="10">
        <v>55</v>
      </c>
      <c r="F54" s="8"/>
      <c r="G54" s="57">
        <f t="shared" si="0"/>
        <v>0</v>
      </c>
    </row>
    <row r="55" spans="1:7">
      <c r="A55" s="35"/>
      <c r="B55" s="12">
        <f>B53+0.01</f>
        <v>1.05</v>
      </c>
      <c r="C55" s="11" t="s">
        <v>63</v>
      </c>
      <c r="D55" s="8"/>
      <c r="E55" s="10"/>
      <c r="F55" s="8"/>
      <c r="G55" s="57"/>
    </row>
    <row r="56" spans="1:7" ht="90">
      <c r="A56" s="35"/>
      <c r="B56" s="5"/>
      <c r="C56" s="14" t="s">
        <v>64</v>
      </c>
      <c r="D56" s="8" t="s">
        <v>53</v>
      </c>
      <c r="E56" s="108">
        <v>47</v>
      </c>
      <c r="F56" s="102"/>
      <c r="G56" s="57">
        <f t="shared" si="0"/>
        <v>0</v>
      </c>
    </row>
    <row r="57" spans="1:7">
      <c r="A57" s="35"/>
      <c r="B57" s="12">
        <f>B55+0.01</f>
        <v>1.06</v>
      </c>
      <c r="C57" s="11" t="s">
        <v>65</v>
      </c>
      <c r="D57" s="8"/>
      <c r="E57" s="10"/>
      <c r="F57" s="8"/>
      <c r="G57" s="57"/>
    </row>
    <row r="58" spans="1:7" ht="90">
      <c r="A58" s="35"/>
      <c r="B58" s="5"/>
      <c r="C58" s="14" t="s">
        <v>66</v>
      </c>
      <c r="D58" s="8" t="s">
        <v>53</v>
      </c>
      <c r="E58" s="10">
        <v>6</v>
      </c>
      <c r="F58" s="8"/>
      <c r="G58" s="57">
        <f t="shared" si="0"/>
        <v>0</v>
      </c>
    </row>
    <row r="59" spans="1:7">
      <c r="A59" s="35"/>
      <c r="B59" s="12">
        <f>B57+0.01</f>
        <v>1.07</v>
      </c>
      <c r="C59" s="11" t="s">
        <v>67</v>
      </c>
      <c r="D59" s="8"/>
      <c r="E59" s="10"/>
      <c r="F59" s="8"/>
      <c r="G59" s="57">
        <f t="shared" si="0"/>
        <v>0</v>
      </c>
    </row>
    <row r="60" spans="1:7" ht="90">
      <c r="A60" s="35"/>
      <c r="B60" s="5"/>
      <c r="C60" s="14" t="s">
        <v>68</v>
      </c>
      <c r="D60" s="8" t="s">
        <v>53</v>
      </c>
      <c r="E60" s="10" t="s">
        <v>60</v>
      </c>
      <c r="F60" s="8"/>
      <c r="G60" s="57">
        <f t="shared" si="0"/>
        <v>0</v>
      </c>
    </row>
    <row r="61" spans="1:7">
      <c r="A61" s="35"/>
      <c r="B61" s="12">
        <f>B59+0.01</f>
        <v>1.08</v>
      </c>
      <c r="C61" s="11" t="s">
        <v>69</v>
      </c>
      <c r="D61" s="8"/>
      <c r="E61" s="10"/>
      <c r="F61" s="8"/>
      <c r="G61" s="57">
        <f t="shared" si="0"/>
        <v>0</v>
      </c>
    </row>
    <row r="62" spans="1:7" ht="60">
      <c r="A62" s="35"/>
      <c r="B62" s="5"/>
      <c r="C62" s="15" t="s">
        <v>70</v>
      </c>
      <c r="D62" s="8" t="s">
        <v>53</v>
      </c>
      <c r="E62" s="10">
        <v>380</v>
      </c>
      <c r="F62" s="8"/>
      <c r="G62" s="57">
        <f t="shared" si="0"/>
        <v>0</v>
      </c>
    </row>
    <row r="63" spans="1:7" ht="15.75" thickBot="1">
      <c r="A63" s="47">
        <v>1</v>
      </c>
      <c r="B63" s="265" t="s">
        <v>71</v>
      </c>
      <c r="C63" s="266"/>
      <c r="D63" s="36"/>
      <c r="E63" s="37"/>
      <c r="F63" s="36"/>
      <c r="G63" s="58">
        <f>SUM(G44:G62)</f>
        <v>0</v>
      </c>
    </row>
    <row r="64" spans="1:7">
      <c r="A64" s="40">
        <f>A44+1</f>
        <v>2</v>
      </c>
      <c r="B64" s="254" t="s">
        <v>72</v>
      </c>
      <c r="C64" s="255"/>
      <c r="D64" s="41"/>
      <c r="E64" s="42"/>
      <c r="F64" s="41"/>
      <c r="G64" s="56">
        <f t="shared" si="0"/>
        <v>0</v>
      </c>
    </row>
    <row r="65" spans="1:7" ht="225">
      <c r="A65" s="46"/>
      <c r="B65" s="12"/>
      <c r="C65" s="16" t="s">
        <v>73</v>
      </c>
      <c r="D65" s="7"/>
      <c r="E65" s="10"/>
      <c r="F65" s="8"/>
      <c r="G65" s="57">
        <f t="shared" si="0"/>
        <v>0</v>
      </c>
    </row>
    <row r="66" spans="1:7" ht="30">
      <c r="A66" s="46"/>
      <c r="B66" s="12"/>
      <c r="C66" s="16" t="s">
        <v>74</v>
      </c>
      <c r="D66" s="7"/>
      <c r="E66" s="10"/>
      <c r="F66" s="8"/>
      <c r="G66" s="57">
        <f t="shared" si="0"/>
        <v>0</v>
      </c>
    </row>
    <row r="67" spans="1:7" ht="30">
      <c r="A67" s="46"/>
      <c r="B67" s="12"/>
      <c r="C67" s="16" t="s">
        <v>75</v>
      </c>
      <c r="D67" s="7"/>
      <c r="E67" s="10"/>
      <c r="F67" s="8"/>
      <c r="G67" s="57">
        <f t="shared" si="0"/>
        <v>0</v>
      </c>
    </row>
    <row r="68" spans="1:7" ht="30">
      <c r="A68" s="46"/>
      <c r="B68" s="12"/>
      <c r="C68" s="16" t="s">
        <v>76</v>
      </c>
      <c r="D68" s="7"/>
      <c r="E68" s="10"/>
      <c r="F68" s="8"/>
      <c r="G68" s="57">
        <f t="shared" si="0"/>
        <v>0</v>
      </c>
    </row>
    <row r="69" spans="1:7" ht="30">
      <c r="A69" s="46"/>
      <c r="B69" s="12"/>
      <c r="C69" s="16" t="s">
        <v>77</v>
      </c>
      <c r="D69" s="7"/>
      <c r="E69" s="10"/>
      <c r="F69" s="8"/>
      <c r="G69" s="57">
        <f t="shared" si="0"/>
        <v>0</v>
      </c>
    </row>
    <row r="70" spans="1:7" ht="45">
      <c r="A70" s="46"/>
      <c r="B70" s="12"/>
      <c r="C70" s="16" t="s">
        <v>78</v>
      </c>
      <c r="D70" s="7"/>
      <c r="E70" s="10"/>
      <c r="F70" s="8"/>
      <c r="G70" s="57">
        <f t="shared" si="0"/>
        <v>0</v>
      </c>
    </row>
    <row r="71" spans="1:7" ht="30">
      <c r="A71" s="46"/>
      <c r="B71" s="12"/>
      <c r="C71" s="16" t="s">
        <v>79</v>
      </c>
      <c r="D71" s="7"/>
      <c r="E71" s="10"/>
      <c r="F71" s="8"/>
      <c r="G71" s="57">
        <f t="shared" si="0"/>
        <v>0</v>
      </c>
    </row>
    <row r="72" spans="1:7">
      <c r="A72" s="46"/>
      <c r="B72" s="12"/>
      <c r="C72" s="11"/>
      <c r="D72" s="7"/>
      <c r="E72" s="10"/>
      <c r="F72" s="8"/>
      <c r="G72" s="57">
        <f t="shared" ref="G72:G138" si="1">IF(E72="QRO",F72*0, F72*E72)</f>
        <v>0</v>
      </c>
    </row>
    <row r="73" spans="1:7" ht="60">
      <c r="A73" s="46"/>
      <c r="B73" s="12">
        <f>A64+0.01</f>
        <v>2.0099999999999998</v>
      </c>
      <c r="C73" s="11" t="s">
        <v>80</v>
      </c>
      <c r="D73" s="8" t="s">
        <v>53</v>
      </c>
      <c r="E73" s="10">
        <v>15</v>
      </c>
      <c r="F73" s="8"/>
      <c r="G73" s="57">
        <f t="shared" si="1"/>
        <v>0</v>
      </c>
    </row>
    <row r="74" spans="1:7">
      <c r="A74" s="46"/>
      <c r="B74" s="12"/>
      <c r="C74" s="11" t="s">
        <v>81</v>
      </c>
      <c r="D74" s="7"/>
      <c r="E74" s="10"/>
      <c r="F74" s="8"/>
      <c r="G74" s="57">
        <f t="shared" si="1"/>
        <v>0</v>
      </c>
    </row>
    <row r="75" spans="1:7" ht="120">
      <c r="A75" s="46"/>
      <c r="B75" s="12"/>
      <c r="C75" s="16" t="s">
        <v>82</v>
      </c>
      <c r="D75" s="7"/>
      <c r="E75" s="10"/>
      <c r="F75" s="8"/>
      <c r="G75" s="57"/>
    </row>
    <row r="76" spans="1:7" ht="45">
      <c r="A76" s="46"/>
      <c r="B76" s="12"/>
      <c r="C76" s="16" t="s">
        <v>83</v>
      </c>
      <c r="D76" s="7"/>
      <c r="E76" s="10"/>
      <c r="F76" s="8"/>
      <c r="G76" s="57">
        <f t="shared" si="1"/>
        <v>0</v>
      </c>
    </row>
    <row r="77" spans="1:7" ht="45">
      <c r="A77" s="35"/>
      <c r="B77" s="5"/>
      <c r="C77" s="16" t="s">
        <v>84</v>
      </c>
      <c r="D77" s="7"/>
      <c r="E77" s="10"/>
      <c r="F77" s="8"/>
      <c r="G77" s="57">
        <f t="shared" si="1"/>
        <v>0</v>
      </c>
    </row>
    <row r="78" spans="1:7">
      <c r="A78" s="35"/>
      <c r="B78" s="12"/>
      <c r="C78" s="11" t="s">
        <v>85</v>
      </c>
      <c r="D78" s="8"/>
      <c r="E78" s="10"/>
      <c r="F78" s="8"/>
      <c r="G78" s="57">
        <f t="shared" si="1"/>
        <v>0</v>
      </c>
    </row>
    <row r="79" spans="1:7" ht="165">
      <c r="A79" s="35"/>
      <c r="B79" s="12"/>
      <c r="C79" s="16" t="s">
        <v>86</v>
      </c>
      <c r="D79" s="8"/>
      <c r="E79" s="10"/>
      <c r="F79" s="8"/>
      <c r="G79" s="57">
        <f t="shared" si="1"/>
        <v>0</v>
      </c>
    </row>
    <row r="80" spans="1:7">
      <c r="A80" s="35"/>
      <c r="B80" s="12"/>
      <c r="C80" s="11" t="s">
        <v>87</v>
      </c>
      <c r="D80" s="8"/>
      <c r="E80" s="10"/>
      <c r="F80" s="8"/>
      <c r="G80" s="57">
        <f t="shared" si="1"/>
        <v>0</v>
      </c>
    </row>
    <row r="81" spans="1:7" ht="135">
      <c r="A81" s="35"/>
      <c r="B81" s="12"/>
      <c r="C81" s="16" t="s">
        <v>88</v>
      </c>
      <c r="D81" s="8"/>
      <c r="E81" s="10"/>
      <c r="F81" s="8"/>
      <c r="G81" s="57">
        <f t="shared" si="1"/>
        <v>0</v>
      </c>
    </row>
    <row r="82" spans="1:7">
      <c r="A82" s="35"/>
      <c r="B82" s="12"/>
      <c r="C82" s="11" t="s">
        <v>89</v>
      </c>
      <c r="D82" s="8"/>
      <c r="E82" s="10"/>
      <c r="F82" s="8"/>
      <c r="G82" s="57">
        <f t="shared" si="1"/>
        <v>0</v>
      </c>
    </row>
    <row r="83" spans="1:7" ht="45">
      <c r="A83" s="35"/>
      <c r="B83" s="12"/>
      <c r="C83" s="16" t="s">
        <v>90</v>
      </c>
      <c r="D83" s="8"/>
      <c r="E83" s="10"/>
      <c r="F83" s="8"/>
      <c r="G83" s="57">
        <f t="shared" si="1"/>
        <v>0</v>
      </c>
    </row>
    <row r="84" spans="1:7" ht="30">
      <c r="A84" s="35"/>
      <c r="B84" s="12"/>
      <c r="C84" s="16" t="s">
        <v>91</v>
      </c>
      <c r="D84" s="8"/>
      <c r="E84" s="10"/>
      <c r="F84" s="8"/>
      <c r="G84" s="57">
        <f t="shared" si="1"/>
        <v>0</v>
      </c>
    </row>
    <row r="85" spans="1:7" ht="30">
      <c r="A85" s="35"/>
      <c r="B85" s="12"/>
      <c r="C85" s="16" t="s">
        <v>92</v>
      </c>
      <c r="D85" s="8"/>
      <c r="E85" s="10"/>
      <c r="F85" s="8"/>
      <c r="G85" s="57">
        <f t="shared" si="1"/>
        <v>0</v>
      </c>
    </row>
    <row r="86" spans="1:7">
      <c r="A86" s="35"/>
      <c r="B86" s="12"/>
      <c r="C86" s="16" t="s">
        <v>93</v>
      </c>
      <c r="D86" s="8"/>
      <c r="E86" s="10"/>
      <c r="F86" s="8"/>
      <c r="G86" s="57">
        <f t="shared" si="1"/>
        <v>0</v>
      </c>
    </row>
    <row r="87" spans="1:7" ht="60">
      <c r="A87" s="35"/>
      <c r="B87" s="12"/>
      <c r="C87" s="16" t="s">
        <v>94</v>
      </c>
      <c r="D87" s="8"/>
      <c r="E87" s="10"/>
      <c r="F87" s="8"/>
      <c r="G87" s="57">
        <f t="shared" si="1"/>
        <v>0</v>
      </c>
    </row>
    <row r="88" spans="1:7" ht="225">
      <c r="A88" s="35"/>
      <c r="B88" s="12">
        <f>B73+0.01</f>
        <v>2.0199999999999996</v>
      </c>
      <c r="C88" s="11" t="s">
        <v>95</v>
      </c>
      <c r="D88" s="8" t="s">
        <v>53</v>
      </c>
      <c r="E88" s="10">
        <v>5</v>
      </c>
      <c r="F88" s="8"/>
      <c r="G88" s="57">
        <f t="shared" si="1"/>
        <v>0</v>
      </c>
    </row>
    <row r="89" spans="1:7" ht="140.1" customHeight="1">
      <c r="A89" s="35"/>
      <c r="B89" s="12"/>
      <c r="C89" s="11"/>
      <c r="D89" s="8"/>
      <c r="E89" s="10"/>
      <c r="F89" s="8"/>
      <c r="G89" s="57"/>
    </row>
    <row r="90" spans="1:7" ht="240">
      <c r="A90" s="35"/>
      <c r="B90" s="12">
        <f>B88+0.01</f>
        <v>2.0299999999999994</v>
      </c>
      <c r="C90" s="11" t="s">
        <v>96</v>
      </c>
      <c r="D90" s="8" t="s">
        <v>53</v>
      </c>
      <c r="E90" s="10">
        <v>15</v>
      </c>
      <c r="F90" s="102"/>
      <c r="G90" s="57">
        <f t="shared" si="1"/>
        <v>0</v>
      </c>
    </row>
    <row r="91" spans="1:7">
      <c r="A91" s="35"/>
      <c r="B91" s="12"/>
      <c r="C91" s="11" t="s">
        <v>97</v>
      </c>
      <c r="D91" s="8" t="s">
        <v>98</v>
      </c>
      <c r="E91" s="10">
        <v>3</v>
      </c>
      <c r="F91" s="102"/>
      <c r="G91" s="57">
        <f t="shared" si="1"/>
        <v>0</v>
      </c>
    </row>
    <row r="92" spans="1:7">
      <c r="A92" s="35"/>
      <c r="B92" s="12">
        <f>B90+0.01</f>
        <v>2.0399999999999991</v>
      </c>
      <c r="C92" s="11" t="s">
        <v>348</v>
      </c>
      <c r="D92" s="8"/>
      <c r="E92" s="10"/>
      <c r="F92" s="8"/>
      <c r="G92" s="57">
        <f t="shared" si="1"/>
        <v>0</v>
      </c>
    </row>
    <row r="93" spans="1:7" ht="90">
      <c r="A93" s="35"/>
      <c r="B93" s="12"/>
      <c r="C93" s="16" t="s">
        <v>100</v>
      </c>
      <c r="D93" s="8" t="s">
        <v>101</v>
      </c>
      <c r="E93" s="10" t="s">
        <v>60</v>
      </c>
      <c r="F93" s="8"/>
      <c r="G93" s="57">
        <f t="shared" si="1"/>
        <v>0</v>
      </c>
    </row>
    <row r="94" spans="1:7">
      <c r="A94" s="35"/>
      <c r="B94" s="12">
        <f>B92+0.01</f>
        <v>2.0499999999999989</v>
      </c>
      <c r="C94" s="11" t="s">
        <v>102</v>
      </c>
      <c r="D94" s="8"/>
      <c r="E94" s="10"/>
      <c r="F94" s="8"/>
      <c r="G94" s="57">
        <f t="shared" si="1"/>
        <v>0</v>
      </c>
    </row>
    <row r="95" spans="1:7" ht="75">
      <c r="A95" s="35"/>
      <c r="B95" s="12"/>
      <c r="C95" s="16" t="s">
        <v>103</v>
      </c>
      <c r="D95" s="8" t="s">
        <v>101</v>
      </c>
      <c r="E95" s="10" t="s">
        <v>60</v>
      </c>
      <c r="F95" s="8"/>
      <c r="G95" s="57">
        <f t="shared" si="1"/>
        <v>0</v>
      </c>
    </row>
    <row r="96" spans="1:7" ht="15.75" thickBot="1">
      <c r="A96" s="48">
        <v>2</v>
      </c>
      <c r="B96" s="263" t="s">
        <v>104</v>
      </c>
      <c r="C96" s="264"/>
      <c r="D96" s="36"/>
      <c r="E96" s="124"/>
      <c r="F96" s="36"/>
      <c r="G96" s="58">
        <f>SUM(G64:G95)</f>
        <v>0</v>
      </c>
    </row>
    <row r="97" spans="1:7">
      <c r="A97" s="40">
        <f>A64+1</f>
        <v>3</v>
      </c>
      <c r="B97" s="254" t="s">
        <v>105</v>
      </c>
      <c r="C97" s="255"/>
      <c r="D97" s="41"/>
      <c r="E97" s="125"/>
      <c r="F97" s="41"/>
      <c r="G97" s="56"/>
    </row>
    <row r="98" spans="1:7">
      <c r="A98" s="35"/>
      <c r="B98" s="12"/>
      <c r="C98" s="11"/>
      <c r="D98" s="8"/>
      <c r="E98" s="126"/>
      <c r="F98" s="8"/>
      <c r="G98" s="57">
        <f t="shared" si="1"/>
        <v>0</v>
      </c>
    </row>
    <row r="99" spans="1:7">
      <c r="A99" s="35"/>
      <c r="B99" s="12">
        <f>A97+0.01</f>
        <v>3.01</v>
      </c>
      <c r="C99" s="11" t="s">
        <v>106</v>
      </c>
      <c r="D99" s="8"/>
      <c r="E99" s="126"/>
      <c r="F99" s="8"/>
      <c r="G99" s="57">
        <f t="shared" si="1"/>
        <v>0</v>
      </c>
    </row>
    <row r="100" spans="1:7" ht="57.75">
      <c r="A100" s="35"/>
      <c r="B100" s="12"/>
      <c r="C100" s="16" t="s">
        <v>107</v>
      </c>
      <c r="D100" s="8" t="s">
        <v>53</v>
      </c>
      <c r="E100" s="10" t="s">
        <v>60</v>
      </c>
      <c r="F100" s="8"/>
      <c r="G100" s="57">
        <f t="shared" si="1"/>
        <v>0</v>
      </c>
    </row>
    <row r="101" spans="1:7" ht="30">
      <c r="A101" s="35"/>
      <c r="B101" s="12">
        <f>B99+0.01</f>
        <v>3.0199999999999996</v>
      </c>
      <c r="C101" s="11" t="s">
        <v>108</v>
      </c>
      <c r="D101" s="8"/>
      <c r="E101" s="126"/>
      <c r="F101" s="8"/>
      <c r="G101" s="57">
        <f t="shared" si="1"/>
        <v>0</v>
      </c>
    </row>
    <row r="102" spans="1:7" ht="86.25">
      <c r="A102" s="35"/>
      <c r="B102" s="12"/>
      <c r="C102" s="16" t="s">
        <v>350</v>
      </c>
      <c r="D102" s="8" t="s">
        <v>53</v>
      </c>
      <c r="E102" s="10">
        <v>10</v>
      </c>
      <c r="F102" s="8"/>
      <c r="G102" s="57">
        <f t="shared" si="1"/>
        <v>0</v>
      </c>
    </row>
    <row r="103" spans="1:7">
      <c r="A103" s="35"/>
      <c r="B103" s="12"/>
      <c r="C103" s="11" t="s">
        <v>89</v>
      </c>
      <c r="D103" s="8"/>
      <c r="E103" s="10"/>
      <c r="F103" s="8"/>
      <c r="G103" s="57">
        <f t="shared" si="1"/>
        <v>0</v>
      </c>
    </row>
    <row r="104" spans="1:7" ht="45">
      <c r="A104" s="35"/>
      <c r="B104" s="12"/>
      <c r="C104" s="16" t="s">
        <v>132</v>
      </c>
      <c r="D104" s="8"/>
      <c r="E104" s="10"/>
      <c r="F104" s="8"/>
      <c r="G104" s="57">
        <f t="shared" si="1"/>
        <v>0</v>
      </c>
    </row>
    <row r="105" spans="1:7" ht="60">
      <c r="A105" s="35"/>
      <c r="B105" s="12"/>
      <c r="C105" s="16" t="s">
        <v>111</v>
      </c>
      <c r="D105" s="8"/>
      <c r="E105" s="10"/>
      <c r="F105" s="8"/>
      <c r="G105" s="57">
        <f t="shared" si="1"/>
        <v>0</v>
      </c>
    </row>
    <row r="106" spans="1:7" ht="30">
      <c r="A106" s="35"/>
      <c r="B106" s="12"/>
      <c r="C106" s="16" t="s">
        <v>112</v>
      </c>
      <c r="D106" s="8"/>
      <c r="E106" s="10"/>
      <c r="F106" s="8"/>
      <c r="G106" s="57">
        <f t="shared" si="1"/>
        <v>0</v>
      </c>
    </row>
    <row r="107" spans="1:7">
      <c r="A107" s="35"/>
      <c r="B107" s="12" t="s">
        <v>351</v>
      </c>
      <c r="C107" s="11" t="s">
        <v>115</v>
      </c>
      <c r="D107" s="8"/>
      <c r="E107" s="10"/>
      <c r="F107" s="8"/>
      <c r="G107" s="57">
        <f t="shared" si="1"/>
        <v>0</v>
      </c>
    </row>
    <row r="108" spans="1:7" ht="90">
      <c r="A108" s="35"/>
      <c r="B108" s="12"/>
      <c r="C108" s="16" t="s">
        <v>352</v>
      </c>
      <c r="D108" s="8" t="s">
        <v>53</v>
      </c>
      <c r="E108" s="10">
        <v>260</v>
      </c>
      <c r="F108" s="8"/>
      <c r="G108" s="57">
        <f t="shared" si="1"/>
        <v>0</v>
      </c>
    </row>
    <row r="109" spans="1:7">
      <c r="A109" s="35"/>
      <c r="B109" s="12"/>
      <c r="C109" s="11" t="s">
        <v>89</v>
      </c>
      <c r="D109" s="8"/>
      <c r="E109" s="10"/>
      <c r="F109" s="8"/>
      <c r="G109" s="57"/>
    </row>
    <row r="110" spans="1:7" ht="45">
      <c r="A110" s="35"/>
      <c r="B110" s="12"/>
      <c r="C110" s="16" t="s">
        <v>132</v>
      </c>
      <c r="D110" s="8"/>
      <c r="E110" s="10"/>
      <c r="F110" s="8"/>
      <c r="G110" s="57">
        <f t="shared" si="1"/>
        <v>0</v>
      </c>
    </row>
    <row r="111" spans="1:7" ht="60">
      <c r="A111" s="35"/>
      <c r="B111" s="12"/>
      <c r="C111" s="16" t="s">
        <v>111</v>
      </c>
      <c r="D111" s="8"/>
      <c r="E111" s="10"/>
      <c r="F111" s="8"/>
      <c r="G111" s="57">
        <f t="shared" si="1"/>
        <v>0</v>
      </c>
    </row>
    <row r="112" spans="1:7" ht="30">
      <c r="A112" s="35"/>
      <c r="B112" s="12"/>
      <c r="C112" s="16" t="s">
        <v>112</v>
      </c>
      <c r="D112" s="8"/>
      <c r="E112" s="10"/>
      <c r="F112" s="8"/>
      <c r="G112" s="57">
        <f t="shared" si="1"/>
        <v>0</v>
      </c>
    </row>
    <row r="113" spans="1:7" ht="30">
      <c r="A113" s="35"/>
      <c r="B113" s="12"/>
      <c r="C113" s="16" t="s">
        <v>439</v>
      </c>
      <c r="D113" s="8"/>
      <c r="E113" s="10"/>
      <c r="F113" s="8"/>
      <c r="G113" s="57"/>
    </row>
    <row r="114" spans="1:7" ht="30">
      <c r="A114" s="35"/>
      <c r="B114" s="12">
        <f>B101+0.01</f>
        <v>3.0299999999999994</v>
      </c>
      <c r="C114" s="11" t="s">
        <v>117</v>
      </c>
      <c r="D114" s="8"/>
      <c r="E114" s="10"/>
      <c r="F114" s="8"/>
      <c r="G114" s="57">
        <f t="shared" si="1"/>
        <v>0</v>
      </c>
    </row>
    <row r="115" spans="1:7" ht="86.25">
      <c r="A115" s="35"/>
      <c r="B115" s="12"/>
      <c r="C115" s="16" t="s">
        <v>353</v>
      </c>
      <c r="D115" s="8" t="s">
        <v>53</v>
      </c>
      <c r="E115" s="10">
        <v>120</v>
      </c>
      <c r="F115" s="8"/>
      <c r="G115" s="57">
        <f t="shared" si="1"/>
        <v>0</v>
      </c>
    </row>
    <row r="116" spans="1:7" ht="30">
      <c r="A116" s="35"/>
      <c r="B116" s="12">
        <f>B114+0.01</f>
        <v>3.0399999999999991</v>
      </c>
      <c r="C116" s="11" t="s">
        <v>119</v>
      </c>
      <c r="D116" s="8"/>
      <c r="E116" s="10"/>
      <c r="F116" s="8"/>
      <c r="G116" s="57">
        <f t="shared" si="1"/>
        <v>0</v>
      </c>
    </row>
    <row r="117" spans="1:7" ht="86.25">
      <c r="A117" s="35"/>
      <c r="B117" s="12"/>
      <c r="C117" s="16" t="s">
        <v>354</v>
      </c>
      <c r="D117" s="8" t="s">
        <v>53</v>
      </c>
      <c r="E117" s="10">
        <v>80</v>
      </c>
      <c r="F117" s="8"/>
      <c r="G117" s="57">
        <f t="shared" si="1"/>
        <v>0</v>
      </c>
    </row>
    <row r="118" spans="1:7">
      <c r="A118" s="35"/>
      <c r="B118" s="12"/>
      <c r="C118" s="11" t="s">
        <v>89</v>
      </c>
      <c r="D118" s="8"/>
      <c r="E118" s="10"/>
      <c r="F118" s="8"/>
      <c r="G118" s="57">
        <f t="shared" si="1"/>
        <v>0</v>
      </c>
    </row>
    <row r="119" spans="1:7" ht="30">
      <c r="A119" s="35"/>
      <c r="B119" s="12"/>
      <c r="C119" s="16" t="s">
        <v>355</v>
      </c>
      <c r="D119" s="8"/>
      <c r="E119" s="10"/>
      <c r="F119" s="8"/>
      <c r="G119" s="57">
        <f t="shared" si="1"/>
        <v>0</v>
      </c>
    </row>
    <row r="120" spans="1:7" ht="60">
      <c r="A120" s="35"/>
      <c r="B120" s="12"/>
      <c r="C120" s="16" t="s">
        <v>122</v>
      </c>
      <c r="D120" s="8"/>
      <c r="E120" s="10"/>
      <c r="F120" s="8"/>
      <c r="G120" s="57">
        <f t="shared" si="1"/>
        <v>0</v>
      </c>
    </row>
    <row r="121" spans="1:7" ht="30">
      <c r="A121" s="35"/>
      <c r="B121" s="12"/>
      <c r="C121" s="16" t="s">
        <v>112</v>
      </c>
      <c r="D121" s="8"/>
      <c r="E121" s="10"/>
      <c r="F121" s="8"/>
      <c r="G121" s="57">
        <f t="shared" si="1"/>
        <v>0</v>
      </c>
    </row>
    <row r="122" spans="1:7" ht="30">
      <c r="A122" s="35"/>
      <c r="B122" s="12"/>
      <c r="C122" s="16" t="s">
        <v>439</v>
      </c>
      <c r="D122" s="8"/>
      <c r="E122" s="10"/>
      <c r="F122" s="8"/>
      <c r="G122" s="57"/>
    </row>
    <row r="123" spans="1:7" ht="30">
      <c r="A123" s="35"/>
      <c r="B123" s="12">
        <f>B116+0.01</f>
        <v>3.0499999999999989</v>
      </c>
      <c r="C123" s="11" t="s">
        <v>123</v>
      </c>
      <c r="D123" s="8"/>
      <c r="E123" s="10"/>
      <c r="F123" s="8"/>
      <c r="G123" s="57">
        <f t="shared" si="1"/>
        <v>0</v>
      </c>
    </row>
    <row r="124" spans="1:7" ht="131.25">
      <c r="A124" s="35"/>
      <c r="B124" s="12"/>
      <c r="C124" s="16" t="s">
        <v>124</v>
      </c>
      <c r="D124" s="8" t="s">
        <v>53</v>
      </c>
      <c r="E124" s="10">
        <v>40</v>
      </c>
      <c r="F124" s="8"/>
      <c r="G124" s="57">
        <f t="shared" si="1"/>
        <v>0</v>
      </c>
    </row>
    <row r="125" spans="1:7" ht="120" customHeight="1">
      <c r="A125" s="35"/>
      <c r="B125" s="12"/>
      <c r="C125" s="16"/>
      <c r="D125" s="8"/>
      <c r="E125" s="10"/>
      <c r="F125" s="8"/>
      <c r="G125" s="57">
        <f t="shared" si="1"/>
        <v>0</v>
      </c>
    </row>
    <row r="126" spans="1:7">
      <c r="A126" s="35"/>
      <c r="B126" s="12">
        <f>B123+0.01</f>
        <v>3.0599999999999987</v>
      </c>
      <c r="C126" s="11" t="s">
        <v>126</v>
      </c>
      <c r="D126" s="8"/>
      <c r="E126" s="10"/>
      <c r="F126" s="8"/>
      <c r="G126" s="57">
        <f t="shared" si="1"/>
        <v>0</v>
      </c>
    </row>
    <row r="127" spans="1:7" ht="165">
      <c r="A127" s="35"/>
      <c r="B127" s="12"/>
      <c r="C127" s="16" t="s">
        <v>127</v>
      </c>
      <c r="D127" s="8" t="s">
        <v>53</v>
      </c>
      <c r="E127" s="10">
        <v>15</v>
      </c>
      <c r="F127" s="8"/>
      <c r="G127" s="57">
        <f t="shared" si="1"/>
        <v>0</v>
      </c>
    </row>
    <row r="128" spans="1:7" ht="30">
      <c r="A128" s="35"/>
      <c r="B128" s="12">
        <f>B126+0.01</f>
        <v>3.0699999999999985</v>
      </c>
      <c r="C128" s="11" t="s">
        <v>128</v>
      </c>
      <c r="D128" s="8"/>
      <c r="E128" s="10"/>
      <c r="F128" s="8"/>
      <c r="G128" s="57">
        <f t="shared" si="1"/>
        <v>0</v>
      </c>
    </row>
    <row r="129" spans="1:7" ht="75">
      <c r="A129" s="35"/>
      <c r="B129" s="12"/>
      <c r="C129" s="16" t="s">
        <v>129</v>
      </c>
      <c r="D129" s="8" t="s">
        <v>53</v>
      </c>
      <c r="E129" s="10">
        <v>190</v>
      </c>
      <c r="F129" s="8"/>
      <c r="G129" s="57">
        <f t="shared" si="1"/>
        <v>0</v>
      </c>
    </row>
    <row r="130" spans="1:7">
      <c r="A130" s="35"/>
      <c r="B130" s="12">
        <f>B128+0.01</f>
        <v>3.0799999999999983</v>
      </c>
      <c r="C130" s="11" t="s">
        <v>130</v>
      </c>
      <c r="D130" s="8"/>
      <c r="E130" s="10"/>
      <c r="F130" s="8"/>
      <c r="G130" s="57">
        <f t="shared" si="1"/>
        <v>0</v>
      </c>
    </row>
    <row r="131" spans="1:7" ht="45">
      <c r="A131" s="35"/>
      <c r="B131" s="12"/>
      <c r="C131" s="16" t="s">
        <v>131</v>
      </c>
      <c r="D131" s="8" t="s">
        <v>53</v>
      </c>
      <c r="E131" s="10">
        <v>30</v>
      </c>
      <c r="F131" s="8"/>
      <c r="G131" s="57">
        <f t="shared" si="1"/>
        <v>0</v>
      </c>
    </row>
    <row r="132" spans="1:7">
      <c r="A132" s="35"/>
      <c r="B132" s="12"/>
      <c r="C132" s="11" t="s">
        <v>89</v>
      </c>
      <c r="D132" s="8"/>
      <c r="E132" s="10"/>
      <c r="F132" s="8"/>
      <c r="G132" s="57">
        <f t="shared" si="1"/>
        <v>0</v>
      </c>
    </row>
    <row r="133" spans="1:7" ht="45">
      <c r="A133" s="35"/>
      <c r="B133" s="12"/>
      <c r="C133" s="16" t="s">
        <v>132</v>
      </c>
      <c r="D133" s="8"/>
      <c r="E133" s="10"/>
      <c r="F133" s="8"/>
      <c r="G133" s="57">
        <f t="shared" si="1"/>
        <v>0</v>
      </c>
    </row>
    <row r="134" spans="1:7" ht="60">
      <c r="A134" s="35"/>
      <c r="B134" s="12"/>
      <c r="C134" s="16" t="s">
        <v>111</v>
      </c>
      <c r="D134" s="8"/>
      <c r="E134" s="10"/>
      <c r="F134" s="8"/>
      <c r="G134" s="57">
        <f t="shared" si="1"/>
        <v>0</v>
      </c>
    </row>
    <row r="135" spans="1:7" ht="30">
      <c r="A135" s="35"/>
      <c r="B135" s="12"/>
      <c r="C135" s="16" t="s">
        <v>112</v>
      </c>
      <c r="D135" s="8"/>
      <c r="E135" s="10"/>
      <c r="F135" s="8"/>
      <c r="G135" s="57">
        <f t="shared" si="1"/>
        <v>0</v>
      </c>
    </row>
    <row r="136" spans="1:7" ht="15.75" thickBot="1">
      <c r="A136" s="49">
        <v>3</v>
      </c>
      <c r="B136" s="263" t="s">
        <v>133</v>
      </c>
      <c r="C136" s="270"/>
      <c r="D136" s="264"/>
      <c r="E136" s="37"/>
      <c r="F136" s="36"/>
      <c r="G136" s="58">
        <f>SUM(G97:G135)</f>
        <v>0</v>
      </c>
    </row>
    <row r="137" spans="1:7">
      <c r="A137" s="40">
        <f>A97+1</f>
        <v>4</v>
      </c>
      <c r="B137" s="254" t="s">
        <v>134</v>
      </c>
      <c r="C137" s="255"/>
      <c r="D137" s="41"/>
      <c r="E137" s="42"/>
      <c r="F137" s="41"/>
      <c r="G137" s="56"/>
    </row>
    <row r="138" spans="1:7" ht="31.5">
      <c r="A138" s="35"/>
      <c r="B138" s="12">
        <f>A137+0.01</f>
        <v>4.01</v>
      </c>
      <c r="C138" s="17" t="s">
        <v>135</v>
      </c>
      <c r="D138" s="8"/>
      <c r="E138" s="10"/>
      <c r="F138" s="8"/>
      <c r="G138" s="57">
        <f t="shared" si="1"/>
        <v>0</v>
      </c>
    </row>
    <row r="139" spans="1:7" ht="135">
      <c r="A139" s="35"/>
      <c r="B139" s="12"/>
      <c r="C139" s="16" t="s">
        <v>136</v>
      </c>
      <c r="D139" s="8" t="s">
        <v>53</v>
      </c>
      <c r="E139" s="10">
        <v>60</v>
      </c>
      <c r="F139" s="8"/>
      <c r="G139" s="57">
        <f t="shared" ref="G139:G167" si="2">IF(E139="QRO",F139*0, F139*E139)</f>
        <v>0</v>
      </c>
    </row>
    <row r="140" spans="1:7" ht="120" customHeight="1">
      <c r="A140" s="35"/>
      <c r="B140" s="12"/>
      <c r="C140" s="16"/>
      <c r="D140" s="8"/>
      <c r="E140" s="10"/>
      <c r="F140" s="8"/>
      <c r="G140" s="57"/>
    </row>
    <row r="141" spans="1:7">
      <c r="A141" s="35"/>
      <c r="B141" s="12"/>
      <c r="C141" s="16"/>
      <c r="D141" s="8"/>
      <c r="E141" s="10"/>
      <c r="F141" s="8"/>
      <c r="G141" s="57"/>
    </row>
    <row r="142" spans="1:7" ht="47.25">
      <c r="A142" s="35"/>
      <c r="B142" s="12">
        <f>B138+0.01</f>
        <v>4.0199999999999996</v>
      </c>
      <c r="C142" s="17" t="s">
        <v>137</v>
      </c>
      <c r="D142" s="8"/>
      <c r="E142" s="10"/>
      <c r="F142" s="8"/>
      <c r="G142" s="57"/>
    </row>
    <row r="143" spans="1:7" ht="60">
      <c r="A143" s="35"/>
      <c r="B143" s="12"/>
      <c r="C143" s="16" t="s">
        <v>138</v>
      </c>
      <c r="D143" s="8" t="s">
        <v>53</v>
      </c>
      <c r="E143" s="10">
        <v>215</v>
      </c>
      <c r="F143" s="8"/>
      <c r="G143" s="57">
        <f t="shared" si="2"/>
        <v>0</v>
      </c>
    </row>
    <row r="144" spans="1:7" ht="120" customHeight="1">
      <c r="A144" s="35"/>
      <c r="B144" s="12"/>
      <c r="C144" s="16"/>
      <c r="D144" s="8"/>
      <c r="E144" s="10"/>
      <c r="F144" s="8"/>
      <c r="G144" s="57"/>
    </row>
    <row r="145" spans="1:7">
      <c r="A145" s="35"/>
      <c r="B145" s="12"/>
      <c r="C145" s="16"/>
      <c r="D145" s="8"/>
      <c r="E145" s="10"/>
      <c r="F145" s="8"/>
      <c r="G145" s="57"/>
    </row>
    <row r="146" spans="1:7" ht="15.75" thickBot="1">
      <c r="A146" s="49">
        <v>4</v>
      </c>
      <c r="B146" s="265" t="s">
        <v>139</v>
      </c>
      <c r="C146" s="266"/>
      <c r="D146" s="36"/>
      <c r="E146" s="37"/>
      <c r="F146" s="36"/>
      <c r="G146" s="58">
        <f>SUM(G137:G145)</f>
        <v>0</v>
      </c>
    </row>
    <row r="147" spans="1:7">
      <c r="A147" s="43">
        <f>A137+1</f>
        <v>5</v>
      </c>
      <c r="B147" s="254" t="s">
        <v>140</v>
      </c>
      <c r="C147" s="255"/>
      <c r="D147" s="44"/>
      <c r="E147" s="45"/>
      <c r="F147" s="44"/>
      <c r="G147" s="59"/>
    </row>
    <row r="148" spans="1:7">
      <c r="A148" s="4"/>
      <c r="B148" s="12"/>
      <c r="C148" s="11"/>
      <c r="D148" s="8"/>
      <c r="E148" s="10"/>
      <c r="F148" s="8"/>
      <c r="G148" s="53">
        <f t="shared" si="2"/>
        <v>0</v>
      </c>
    </row>
    <row r="149" spans="1:7">
      <c r="A149" s="4"/>
      <c r="B149" s="12">
        <f>A147+0.01</f>
        <v>5.01</v>
      </c>
      <c r="C149" s="11" t="s">
        <v>141</v>
      </c>
      <c r="D149" s="8"/>
      <c r="E149" s="10"/>
      <c r="F149" s="8"/>
      <c r="G149" s="53"/>
    </row>
    <row r="150" spans="1:7" ht="210">
      <c r="A150" s="4"/>
      <c r="B150" s="12"/>
      <c r="C150" s="16" t="s">
        <v>142</v>
      </c>
      <c r="D150" s="8" t="s">
        <v>53</v>
      </c>
      <c r="E150" s="10">
        <v>96</v>
      </c>
      <c r="F150" s="8"/>
      <c r="G150" s="53">
        <f t="shared" si="2"/>
        <v>0</v>
      </c>
    </row>
    <row r="151" spans="1:7">
      <c r="A151" s="4"/>
      <c r="B151" s="12">
        <f>B149+0.01</f>
        <v>5.0199999999999996</v>
      </c>
      <c r="C151" s="11" t="s">
        <v>143</v>
      </c>
      <c r="D151" s="8"/>
      <c r="E151" s="10"/>
      <c r="F151" s="8"/>
      <c r="G151" s="53">
        <f t="shared" si="2"/>
        <v>0</v>
      </c>
    </row>
    <row r="152" spans="1:7" ht="90">
      <c r="A152" s="4"/>
      <c r="B152" s="12"/>
      <c r="C152" s="16" t="s">
        <v>144</v>
      </c>
      <c r="D152" s="8" t="s">
        <v>53</v>
      </c>
      <c r="E152" s="10">
        <v>35</v>
      </c>
      <c r="F152" s="8"/>
      <c r="G152" s="53">
        <f t="shared" si="2"/>
        <v>0</v>
      </c>
    </row>
    <row r="153" spans="1:7">
      <c r="A153" s="4"/>
      <c r="B153" s="12">
        <f>B151+0.01</f>
        <v>5.0299999999999994</v>
      </c>
      <c r="C153" s="11" t="s">
        <v>145</v>
      </c>
      <c r="D153" s="8"/>
      <c r="E153" s="10"/>
      <c r="F153" s="8"/>
      <c r="G153" s="53">
        <f t="shared" si="2"/>
        <v>0</v>
      </c>
    </row>
    <row r="154" spans="1:7" ht="75">
      <c r="A154" s="4"/>
      <c r="B154" s="12"/>
      <c r="C154" s="16" t="s">
        <v>146</v>
      </c>
      <c r="D154" s="8" t="s">
        <v>147</v>
      </c>
      <c r="E154" s="10">
        <v>30</v>
      </c>
      <c r="F154" s="8"/>
      <c r="G154" s="53">
        <f t="shared" si="2"/>
        <v>0</v>
      </c>
    </row>
    <row r="155" spans="1:7">
      <c r="A155" s="4"/>
      <c r="B155" s="12">
        <f>B153+0.01</f>
        <v>5.0399999999999991</v>
      </c>
      <c r="C155" s="11" t="s">
        <v>148</v>
      </c>
      <c r="D155" s="8"/>
      <c r="E155" s="126"/>
      <c r="F155" s="8"/>
      <c r="G155" s="53">
        <f t="shared" si="2"/>
        <v>0</v>
      </c>
    </row>
    <row r="156" spans="1:7" ht="120">
      <c r="A156" s="4"/>
      <c r="B156" s="12"/>
      <c r="C156" s="16" t="s">
        <v>149</v>
      </c>
      <c r="D156" s="8" t="s">
        <v>101</v>
      </c>
      <c r="E156" s="10" t="s">
        <v>60</v>
      </c>
      <c r="F156" s="8"/>
      <c r="G156" s="53">
        <f t="shared" si="2"/>
        <v>0</v>
      </c>
    </row>
    <row r="157" spans="1:7">
      <c r="A157" s="4"/>
      <c r="B157" s="12">
        <f>B155+0.01</f>
        <v>5.0499999999999989</v>
      </c>
      <c r="C157" s="11" t="s">
        <v>150</v>
      </c>
      <c r="D157" s="8"/>
      <c r="E157" s="10"/>
      <c r="F157" s="8"/>
      <c r="G157" s="53">
        <f t="shared" si="2"/>
        <v>0</v>
      </c>
    </row>
    <row r="158" spans="1:7" ht="75">
      <c r="A158" s="4"/>
      <c r="B158" s="12"/>
      <c r="C158" s="16" t="s">
        <v>151</v>
      </c>
      <c r="D158" s="8" t="s">
        <v>98</v>
      </c>
      <c r="E158" s="10">
        <v>25</v>
      </c>
      <c r="F158" s="8"/>
      <c r="G158" s="53">
        <f t="shared" si="2"/>
        <v>0</v>
      </c>
    </row>
    <row r="159" spans="1:7" ht="15.75" thickBot="1">
      <c r="A159" s="60">
        <v>5</v>
      </c>
      <c r="B159" s="291" t="s">
        <v>152</v>
      </c>
      <c r="C159" s="292"/>
      <c r="D159" s="293"/>
      <c r="E159" s="61"/>
      <c r="F159" s="127"/>
      <c r="G159" s="62">
        <f>SUM(G147:G158)</f>
        <v>0</v>
      </c>
    </row>
    <row r="160" spans="1:7">
      <c r="A160" s="40">
        <f>A147+1</f>
        <v>6</v>
      </c>
      <c r="B160" s="254" t="s">
        <v>153</v>
      </c>
      <c r="C160" s="255"/>
      <c r="D160" s="41"/>
      <c r="E160" s="42"/>
      <c r="F160" s="41"/>
      <c r="G160" s="56"/>
    </row>
    <row r="161" spans="1:7">
      <c r="A161" s="35"/>
      <c r="B161" s="12"/>
      <c r="C161" s="11"/>
      <c r="D161" s="8"/>
      <c r="E161" s="10"/>
      <c r="F161" s="8"/>
      <c r="G161" s="57">
        <f t="shared" si="2"/>
        <v>0</v>
      </c>
    </row>
    <row r="162" spans="1:7">
      <c r="A162" s="35"/>
      <c r="B162" s="12">
        <f>A160+0.01</f>
        <v>6.01</v>
      </c>
      <c r="C162" s="11" t="s">
        <v>154</v>
      </c>
      <c r="D162" s="8"/>
      <c r="E162" s="10"/>
      <c r="F162" s="8"/>
      <c r="G162" s="57">
        <f t="shared" si="2"/>
        <v>0</v>
      </c>
    </row>
    <row r="163" spans="1:7" ht="409.5">
      <c r="A163" s="35"/>
      <c r="B163" s="12"/>
      <c r="C163" s="9" t="s">
        <v>155</v>
      </c>
      <c r="D163" s="8" t="s">
        <v>156</v>
      </c>
      <c r="E163" s="10">
        <v>12</v>
      </c>
      <c r="F163" s="8"/>
      <c r="G163" s="57">
        <f>IF(E163="QRO",F163*0, F163*E163)</f>
        <v>0</v>
      </c>
    </row>
    <row r="164" spans="1:7" ht="120" customHeight="1">
      <c r="A164" s="35"/>
      <c r="B164" s="12"/>
      <c r="C164" s="9"/>
      <c r="D164" s="8"/>
      <c r="E164" s="10"/>
      <c r="F164" s="8"/>
      <c r="G164" s="57">
        <f t="shared" si="2"/>
        <v>0</v>
      </c>
    </row>
    <row r="165" spans="1:7">
      <c r="A165" s="35"/>
      <c r="B165" s="12">
        <f>B162+0.01</f>
        <v>6.02</v>
      </c>
      <c r="C165" s="11" t="s">
        <v>157</v>
      </c>
      <c r="D165" s="8"/>
      <c r="E165" s="10"/>
      <c r="F165" s="8"/>
      <c r="G165" s="57">
        <f t="shared" si="2"/>
        <v>0</v>
      </c>
    </row>
    <row r="166" spans="1:7" ht="409.5">
      <c r="A166" s="35"/>
      <c r="B166" s="12"/>
      <c r="C166" s="9" t="s">
        <v>158</v>
      </c>
      <c r="D166" s="8" t="s">
        <v>156</v>
      </c>
      <c r="E166" s="108">
        <v>60</v>
      </c>
      <c r="F166" s="8"/>
      <c r="G166" s="57">
        <f t="shared" si="2"/>
        <v>0</v>
      </c>
    </row>
    <row r="167" spans="1:7" ht="120" customHeight="1">
      <c r="A167" s="35"/>
      <c r="B167" s="12"/>
      <c r="C167" s="9"/>
      <c r="D167" s="8"/>
      <c r="E167" s="10"/>
      <c r="F167" s="8"/>
      <c r="G167" s="57">
        <f t="shared" si="2"/>
        <v>0</v>
      </c>
    </row>
    <row r="168" spans="1:7">
      <c r="A168" s="35"/>
      <c r="B168" s="85">
        <f>B165+0.01</f>
        <v>6.0299999999999994</v>
      </c>
      <c r="C168" s="6" t="s">
        <v>159</v>
      </c>
      <c r="D168" s="8"/>
      <c r="E168" s="10"/>
      <c r="F168" s="8"/>
      <c r="G168" s="57"/>
    </row>
    <row r="169" spans="1:7" ht="180">
      <c r="A169" s="35"/>
      <c r="B169" s="12"/>
      <c r="C169" s="9" t="s">
        <v>435</v>
      </c>
      <c r="D169" s="8"/>
      <c r="E169" s="10"/>
      <c r="F169" s="8"/>
      <c r="G169" s="57"/>
    </row>
    <row r="170" spans="1:7" ht="150" customHeight="1">
      <c r="A170" s="35"/>
      <c r="B170" s="12"/>
      <c r="C170" s="9"/>
      <c r="D170" s="8" t="s">
        <v>98</v>
      </c>
      <c r="E170" s="10">
        <v>2</v>
      </c>
      <c r="F170" s="8"/>
      <c r="G170" s="57">
        <f t="shared" ref="G170:G235" si="3">IF(E170="QRO",F170*0, F170*E170)</f>
        <v>0</v>
      </c>
    </row>
    <row r="171" spans="1:7">
      <c r="A171" s="35"/>
      <c r="B171" s="85">
        <f>B168+0.01</f>
        <v>6.0399999999999991</v>
      </c>
      <c r="C171" s="84" t="s">
        <v>160</v>
      </c>
      <c r="D171" s="8"/>
      <c r="E171" s="10"/>
      <c r="F171" s="8"/>
      <c r="G171" s="57"/>
    </row>
    <row r="172" spans="1:7" ht="180">
      <c r="A172" s="35"/>
      <c r="B172" s="85"/>
      <c r="C172" s="234" t="s">
        <v>161</v>
      </c>
      <c r="D172" s="8"/>
      <c r="E172" s="10"/>
      <c r="F172" s="8"/>
      <c r="G172" s="57"/>
    </row>
    <row r="173" spans="1:7" ht="177" customHeight="1">
      <c r="A173" s="35"/>
      <c r="B173" s="12"/>
      <c r="C173" s="9"/>
      <c r="D173" s="8" t="s">
        <v>98</v>
      </c>
      <c r="E173" s="87">
        <v>5</v>
      </c>
      <c r="F173" s="8"/>
      <c r="G173" s="57">
        <f t="shared" si="3"/>
        <v>0</v>
      </c>
    </row>
    <row r="174" spans="1:7">
      <c r="A174" s="35"/>
      <c r="B174" s="85">
        <f>B171+0.01</f>
        <v>6.0499999999999989</v>
      </c>
      <c r="C174" s="11" t="s">
        <v>162</v>
      </c>
      <c r="D174" s="8"/>
      <c r="E174" s="10"/>
      <c r="F174" s="8"/>
      <c r="G174" s="57">
        <f t="shared" si="3"/>
        <v>0</v>
      </c>
    </row>
    <row r="175" spans="1:7">
      <c r="A175" s="35"/>
      <c r="B175" s="12"/>
      <c r="C175" s="16" t="s">
        <v>163</v>
      </c>
      <c r="D175" s="8" t="s">
        <v>98</v>
      </c>
      <c r="E175" s="10">
        <v>24</v>
      </c>
      <c r="F175" s="8"/>
      <c r="G175" s="57">
        <f t="shared" si="3"/>
        <v>0</v>
      </c>
    </row>
    <row r="176" spans="1:7" ht="45">
      <c r="A176" s="35"/>
      <c r="B176" s="12"/>
      <c r="C176" s="11" t="s">
        <v>291</v>
      </c>
      <c r="D176" s="8"/>
      <c r="E176" s="10"/>
      <c r="F176" s="8"/>
      <c r="G176" s="57"/>
    </row>
    <row r="177" spans="1:7" ht="15.75">
      <c r="A177" s="35"/>
      <c r="B177" s="12"/>
      <c r="C177" s="16" t="s">
        <v>164</v>
      </c>
      <c r="D177" s="8"/>
      <c r="E177" s="10"/>
      <c r="F177" s="8"/>
      <c r="G177" s="57">
        <f t="shared" si="3"/>
        <v>0</v>
      </c>
    </row>
    <row r="178" spans="1:7">
      <c r="A178" s="35"/>
      <c r="B178" s="12"/>
      <c r="C178" s="16" t="s">
        <v>165</v>
      </c>
      <c r="D178" s="8"/>
      <c r="E178" s="10"/>
      <c r="F178" s="8"/>
      <c r="G178" s="57">
        <f t="shared" si="3"/>
        <v>0</v>
      </c>
    </row>
    <row r="179" spans="1:7" ht="15.75">
      <c r="A179" s="35"/>
      <c r="B179" s="12"/>
      <c r="C179" s="16" t="s">
        <v>166</v>
      </c>
      <c r="D179" s="8"/>
      <c r="E179" s="10"/>
      <c r="F179" s="8"/>
      <c r="G179" s="57">
        <f t="shared" si="3"/>
        <v>0</v>
      </c>
    </row>
    <row r="180" spans="1:7" ht="30">
      <c r="A180" s="35"/>
      <c r="B180" s="12"/>
      <c r="C180" s="16" t="s">
        <v>167</v>
      </c>
      <c r="D180" s="8"/>
      <c r="E180" s="10"/>
      <c r="F180" s="8"/>
      <c r="G180" s="57">
        <f t="shared" si="3"/>
        <v>0</v>
      </c>
    </row>
    <row r="181" spans="1:7" ht="120" customHeight="1">
      <c r="A181" s="35"/>
      <c r="B181" s="12"/>
      <c r="C181" s="9"/>
      <c r="D181" s="8"/>
      <c r="E181" s="10"/>
      <c r="F181" s="8"/>
      <c r="G181" s="57">
        <f t="shared" si="3"/>
        <v>0</v>
      </c>
    </row>
    <row r="182" spans="1:7">
      <c r="A182" s="35"/>
      <c r="B182" s="12"/>
      <c r="C182" s="9"/>
      <c r="D182" s="8"/>
      <c r="E182" s="10"/>
      <c r="F182" s="8"/>
      <c r="G182" s="57">
        <f t="shared" si="3"/>
        <v>0</v>
      </c>
    </row>
    <row r="183" spans="1:7">
      <c r="A183" s="35"/>
      <c r="B183" s="85">
        <f>B174+0.01</f>
        <v>6.0599999999999987</v>
      </c>
      <c r="C183" s="11" t="s">
        <v>168</v>
      </c>
      <c r="D183" s="8"/>
      <c r="E183" s="10"/>
      <c r="F183" s="8"/>
      <c r="G183" s="57">
        <f t="shared" si="3"/>
        <v>0</v>
      </c>
    </row>
    <row r="184" spans="1:7" ht="195">
      <c r="A184" s="35"/>
      <c r="B184" s="12"/>
      <c r="C184" s="9" t="s">
        <v>169</v>
      </c>
      <c r="D184" s="8" t="s">
        <v>98</v>
      </c>
      <c r="E184" s="10">
        <v>15</v>
      </c>
      <c r="F184" s="8"/>
      <c r="G184" s="57">
        <f t="shared" si="3"/>
        <v>0</v>
      </c>
    </row>
    <row r="185" spans="1:7" ht="120" customHeight="1">
      <c r="A185" s="35"/>
      <c r="B185" s="12"/>
      <c r="C185" s="9"/>
      <c r="D185" s="8"/>
      <c r="E185" s="10"/>
      <c r="F185" s="8"/>
      <c r="G185" s="57">
        <f t="shared" si="3"/>
        <v>0</v>
      </c>
    </row>
    <row r="186" spans="1:7">
      <c r="A186" s="35"/>
      <c r="B186" s="12"/>
      <c r="C186" s="9"/>
      <c r="D186" s="8"/>
      <c r="E186" s="10"/>
      <c r="F186" s="8"/>
      <c r="G186" s="57">
        <f t="shared" si="3"/>
        <v>0</v>
      </c>
    </row>
    <row r="187" spans="1:7">
      <c r="A187" s="35"/>
      <c r="B187" s="85">
        <f>B183+0.01</f>
        <v>6.0699999999999985</v>
      </c>
      <c r="C187" s="6" t="s">
        <v>170</v>
      </c>
      <c r="D187" s="8"/>
      <c r="E187" s="10">
        <v>0</v>
      </c>
      <c r="F187" s="8"/>
      <c r="G187" s="57"/>
    </row>
    <row r="188" spans="1:7" ht="210">
      <c r="A188" s="35"/>
      <c r="B188" s="12"/>
      <c r="C188" s="9" t="s">
        <v>171</v>
      </c>
      <c r="D188" s="8" t="s">
        <v>156</v>
      </c>
      <c r="E188" s="10">
        <v>5</v>
      </c>
      <c r="F188" s="8"/>
      <c r="G188" s="57">
        <f t="shared" si="3"/>
        <v>0</v>
      </c>
    </row>
    <row r="189" spans="1:7">
      <c r="A189" s="35"/>
      <c r="B189" s="12"/>
      <c r="C189" s="9"/>
      <c r="D189" s="8"/>
      <c r="E189" s="10"/>
      <c r="F189" s="8"/>
      <c r="G189" s="57"/>
    </row>
    <row r="190" spans="1:7">
      <c r="A190" s="35"/>
      <c r="B190" s="12">
        <f>B187+0.01</f>
        <v>6.0799999999999983</v>
      </c>
      <c r="C190" s="6" t="s">
        <v>172</v>
      </c>
      <c r="D190" s="8"/>
      <c r="E190" s="10"/>
      <c r="F190" s="8"/>
      <c r="G190" s="57">
        <f t="shared" si="3"/>
        <v>0</v>
      </c>
    </row>
    <row r="191" spans="1:7" ht="90">
      <c r="A191" s="35"/>
      <c r="B191" s="12"/>
      <c r="C191" s="16" t="s">
        <v>173</v>
      </c>
      <c r="D191" s="8" t="s">
        <v>156</v>
      </c>
      <c r="E191" s="10">
        <v>130</v>
      </c>
      <c r="F191" s="8"/>
      <c r="G191" s="57">
        <f t="shared" si="3"/>
        <v>0</v>
      </c>
    </row>
    <row r="192" spans="1:7">
      <c r="A192" s="35"/>
      <c r="B192" s="12">
        <f>B190+0.01</f>
        <v>6.0899999999999981</v>
      </c>
      <c r="C192" s="6" t="s">
        <v>174</v>
      </c>
      <c r="D192" s="8"/>
      <c r="E192" s="10"/>
      <c r="F192" s="8"/>
      <c r="G192" s="57">
        <f t="shared" si="3"/>
        <v>0</v>
      </c>
    </row>
    <row r="193" spans="1:7" ht="195">
      <c r="A193" s="35"/>
      <c r="B193" s="12"/>
      <c r="C193" s="16" t="s">
        <v>276</v>
      </c>
      <c r="D193" s="8" t="s">
        <v>98</v>
      </c>
      <c r="E193" s="10">
        <v>135</v>
      </c>
      <c r="F193" s="8"/>
      <c r="G193" s="57">
        <f t="shared" si="3"/>
        <v>0</v>
      </c>
    </row>
    <row r="194" spans="1:7">
      <c r="A194" s="35"/>
      <c r="B194" s="12">
        <f>B190+0.01</f>
        <v>6.0899999999999981</v>
      </c>
      <c r="C194" s="6" t="s">
        <v>176</v>
      </c>
      <c r="D194" s="8"/>
      <c r="E194" s="10"/>
      <c r="F194" s="8"/>
      <c r="G194" s="57">
        <f t="shared" si="3"/>
        <v>0</v>
      </c>
    </row>
    <row r="195" spans="1:7" ht="210">
      <c r="A195" s="35"/>
      <c r="B195" s="12"/>
      <c r="C195" s="16" t="s">
        <v>177</v>
      </c>
      <c r="D195" s="8" t="s">
        <v>98</v>
      </c>
      <c r="E195" s="10">
        <v>1</v>
      </c>
      <c r="F195" s="8"/>
      <c r="G195" s="57">
        <f t="shared" si="3"/>
        <v>0</v>
      </c>
    </row>
    <row r="196" spans="1:7" ht="15.75" thickBot="1">
      <c r="A196" s="49">
        <v>6</v>
      </c>
      <c r="B196" s="265" t="s">
        <v>178</v>
      </c>
      <c r="C196" s="266"/>
      <c r="D196" s="36"/>
      <c r="E196" s="37"/>
      <c r="F196" s="36"/>
      <c r="G196" s="58">
        <f>SUM(G160:G195)</f>
        <v>0</v>
      </c>
    </row>
    <row r="197" spans="1:7">
      <c r="A197" s="40">
        <f>A160+1</f>
        <v>7</v>
      </c>
      <c r="B197" s="254" t="s">
        <v>179</v>
      </c>
      <c r="C197" s="303"/>
      <c r="D197" s="41"/>
      <c r="E197" s="42"/>
      <c r="F197" s="41"/>
      <c r="G197" s="56"/>
    </row>
    <row r="198" spans="1:7">
      <c r="A198" s="35"/>
      <c r="B198" s="12"/>
      <c r="C198" s="11"/>
      <c r="D198" s="8"/>
      <c r="E198" s="10"/>
      <c r="F198" s="8"/>
      <c r="G198" s="57"/>
    </row>
    <row r="199" spans="1:7">
      <c r="A199" s="35"/>
      <c r="B199" s="12">
        <f>A197+0.01</f>
        <v>7.01</v>
      </c>
      <c r="C199" s="11" t="s">
        <v>180</v>
      </c>
      <c r="D199" s="8"/>
      <c r="E199" s="10"/>
      <c r="F199" s="8"/>
      <c r="G199" s="57"/>
    </row>
    <row r="200" spans="1:7" ht="45">
      <c r="A200" s="35"/>
      <c r="B200" s="12"/>
      <c r="C200" s="16" t="s">
        <v>181</v>
      </c>
      <c r="D200" s="8" t="s">
        <v>53</v>
      </c>
      <c r="E200" s="10">
        <v>30</v>
      </c>
      <c r="F200" s="8"/>
      <c r="G200" s="57">
        <f t="shared" si="3"/>
        <v>0</v>
      </c>
    </row>
    <row r="201" spans="1:7" ht="45">
      <c r="A201" s="35"/>
      <c r="B201" s="12"/>
      <c r="C201" s="16" t="s">
        <v>182</v>
      </c>
      <c r="D201" s="8" t="s">
        <v>53</v>
      </c>
      <c r="E201" s="10" t="s">
        <v>60</v>
      </c>
      <c r="F201" s="8"/>
      <c r="G201" s="57">
        <f t="shared" si="3"/>
        <v>0</v>
      </c>
    </row>
    <row r="202" spans="1:7" ht="60">
      <c r="A202" s="35"/>
      <c r="B202" s="12"/>
      <c r="C202" s="16" t="s">
        <v>183</v>
      </c>
      <c r="D202" s="8"/>
      <c r="E202" s="10"/>
      <c r="F202" s="8"/>
      <c r="G202" s="57"/>
    </row>
    <row r="203" spans="1:7">
      <c r="A203" s="35"/>
      <c r="B203" s="12">
        <f>B199+0.01</f>
        <v>7.02</v>
      </c>
      <c r="C203" s="11" t="s">
        <v>184</v>
      </c>
      <c r="D203" s="8"/>
      <c r="E203" s="10"/>
      <c r="F203" s="8"/>
      <c r="G203" s="57">
        <f t="shared" si="3"/>
        <v>0</v>
      </c>
    </row>
    <row r="204" spans="1:7" ht="120">
      <c r="A204" s="35"/>
      <c r="B204" s="12"/>
      <c r="C204" s="16" t="s">
        <v>185</v>
      </c>
      <c r="D204" s="8" t="s">
        <v>53</v>
      </c>
      <c r="E204" s="10">
        <v>190</v>
      </c>
      <c r="F204" s="8"/>
      <c r="G204" s="57">
        <f t="shared" si="3"/>
        <v>0</v>
      </c>
    </row>
    <row r="205" spans="1:7">
      <c r="A205" s="35"/>
      <c r="B205" s="12">
        <f>B203+0.01</f>
        <v>7.0299999999999994</v>
      </c>
      <c r="C205" s="11" t="s">
        <v>186</v>
      </c>
      <c r="D205" s="8"/>
      <c r="E205" s="10"/>
      <c r="F205" s="8"/>
      <c r="G205" s="57">
        <f t="shared" si="3"/>
        <v>0</v>
      </c>
    </row>
    <row r="206" spans="1:7" ht="60">
      <c r="A206" s="35"/>
      <c r="B206" s="12"/>
      <c r="C206" s="16" t="s">
        <v>187</v>
      </c>
      <c r="D206" s="8" t="s">
        <v>53</v>
      </c>
      <c r="E206" s="10">
        <v>40</v>
      </c>
      <c r="F206" s="8"/>
      <c r="G206" s="57">
        <f t="shared" si="3"/>
        <v>0</v>
      </c>
    </row>
    <row r="207" spans="1:7">
      <c r="A207" s="35"/>
      <c r="B207" s="12">
        <f>B205+0.01</f>
        <v>7.0399999999999991</v>
      </c>
      <c r="C207" s="11" t="s">
        <v>188</v>
      </c>
      <c r="D207" s="8"/>
      <c r="E207" s="10"/>
      <c r="F207" s="8"/>
      <c r="G207" s="57">
        <f t="shared" si="3"/>
        <v>0</v>
      </c>
    </row>
    <row r="208" spans="1:7" ht="45">
      <c r="A208" s="35"/>
      <c r="B208" s="12"/>
      <c r="C208" s="16" t="s">
        <v>189</v>
      </c>
      <c r="D208" s="8" t="s">
        <v>190</v>
      </c>
      <c r="E208" s="10">
        <v>35</v>
      </c>
      <c r="F208" s="8"/>
      <c r="G208" s="57">
        <f t="shared" si="3"/>
        <v>0</v>
      </c>
    </row>
    <row r="209" spans="1:7">
      <c r="A209" s="35"/>
      <c r="B209" s="12">
        <f>B205+0.01</f>
        <v>7.0399999999999991</v>
      </c>
      <c r="C209" s="11" t="s">
        <v>191</v>
      </c>
      <c r="D209" s="8"/>
      <c r="E209" s="10"/>
      <c r="F209" s="8"/>
      <c r="G209" s="57">
        <f t="shared" si="3"/>
        <v>0</v>
      </c>
    </row>
    <row r="210" spans="1:7" ht="409.5">
      <c r="A210" s="35"/>
      <c r="B210" s="12"/>
      <c r="C210" s="16" t="s">
        <v>192</v>
      </c>
      <c r="D210" s="8" t="s">
        <v>53</v>
      </c>
      <c r="E210" s="10">
        <v>240</v>
      </c>
      <c r="F210" s="8"/>
      <c r="G210" s="57">
        <f t="shared" si="3"/>
        <v>0</v>
      </c>
    </row>
    <row r="211" spans="1:7">
      <c r="A211" s="35"/>
      <c r="B211" s="12">
        <f>B207+0.01</f>
        <v>7.0499999999999989</v>
      </c>
      <c r="C211" s="16" t="s">
        <v>193</v>
      </c>
      <c r="D211" s="8"/>
      <c r="E211" s="10"/>
      <c r="F211" s="8"/>
      <c r="G211" s="57"/>
    </row>
    <row r="212" spans="1:7" ht="45">
      <c r="A212" s="35"/>
      <c r="B212" s="12"/>
      <c r="C212" s="16" t="s">
        <v>194</v>
      </c>
      <c r="D212" s="8" t="s">
        <v>101</v>
      </c>
      <c r="E212" s="10">
        <v>65</v>
      </c>
      <c r="F212" s="8"/>
      <c r="G212" s="57">
        <f t="shared" si="3"/>
        <v>0</v>
      </c>
    </row>
    <row r="213" spans="1:7">
      <c r="A213" s="35"/>
      <c r="B213" s="12">
        <f>B211+0.01</f>
        <v>7.0599999999999987</v>
      </c>
      <c r="C213" s="11" t="s">
        <v>195</v>
      </c>
      <c r="D213" s="8"/>
      <c r="E213" s="10"/>
      <c r="F213" s="8"/>
      <c r="G213" s="57">
        <f t="shared" si="3"/>
        <v>0</v>
      </c>
    </row>
    <row r="214" spans="1:7" ht="60">
      <c r="A214" s="35"/>
      <c r="B214" s="12" t="s">
        <v>196</v>
      </c>
      <c r="C214" s="16" t="s">
        <v>197</v>
      </c>
      <c r="D214" s="8" t="s">
        <v>101</v>
      </c>
      <c r="E214" s="10">
        <v>30</v>
      </c>
      <c r="F214" s="8"/>
      <c r="G214" s="57">
        <f t="shared" si="3"/>
        <v>0</v>
      </c>
    </row>
    <row r="215" spans="1:7" ht="60">
      <c r="A215" s="35"/>
      <c r="B215" s="12" t="s">
        <v>198</v>
      </c>
      <c r="C215" s="16" t="s">
        <v>199</v>
      </c>
      <c r="D215" s="8" t="s">
        <v>101</v>
      </c>
      <c r="E215" s="87">
        <v>28</v>
      </c>
      <c r="F215" s="8"/>
      <c r="G215" s="57">
        <f t="shared" si="3"/>
        <v>0</v>
      </c>
    </row>
    <row r="216" spans="1:7" ht="114" customHeight="1">
      <c r="A216" s="35"/>
      <c r="B216" s="12"/>
      <c r="C216" s="16"/>
      <c r="D216" s="8"/>
      <c r="E216" s="10"/>
      <c r="F216" s="8"/>
      <c r="G216" s="57"/>
    </row>
    <row r="217" spans="1:7" ht="30">
      <c r="A217" s="35"/>
      <c r="B217" s="12">
        <f>B213+0.01</f>
        <v>7.0699999999999985</v>
      </c>
      <c r="C217" s="11" t="s">
        <v>200</v>
      </c>
      <c r="D217" s="8"/>
      <c r="E217" s="10"/>
      <c r="F217" s="8"/>
      <c r="G217" s="57">
        <f t="shared" si="3"/>
        <v>0</v>
      </c>
    </row>
    <row r="218" spans="1:7" ht="45">
      <c r="A218" s="35"/>
      <c r="B218" s="12"/>
      <c r="C218" s="16" t="s">
        <v>201</v>
      </c>
      <c r="D218" s="8" t="s">
        <v>101</v>
      </c>
      <c r="E218" s="10">
        <v>11</v>
      </c>
      <c r="F218" s="8"/>
      <c r="G218" s="57">
        <f t="shared" si="3"/>
        <v>0</v>
      </c>
    </row>
    <row r="219" spans="1:7">
      <c r="A219" s="35"/>
      <c r="B219" s="12">
        <f>B217+0.01</f>
        <v>7.0799999999999983</v>
      </c>
      <c r="C219" s="11" t="s">
        <v>202</v>
      </c>
      <c r="D219" s="8"/>
      <c r="E219" s="10"/>
      <c r="F219" s="8"/>
      <c r="G219" s="57">
        <f t="shared" si="3"/>
        <v>0</v>
      </c>
    </row>
    <row r="220" spans="1:7" ht="45">
      <c r="A220" s="35"/>
      <c r="B220" s="12"/>
      <c r="C220" s="16" t="s">
        <v>203</v>
      </c>
      <c r="D220" s="8" t="s">
        <v>101</v>
      </c>
      <c r="E220" s="10">
        <v>150</v>
      </c>
      <c r="F220" s="8"/>
      <c r="G220" s="57">
        <f t="shared" si="3"/>
        <v>0</v>
      </c>
    </row>
    <row r="221" spans="1:7">
      <c r="A221" s="35"/>
      <c r="B221" s="12">
        <f>B219+0.01</f>
        <v>7.0899999999999981</v>
      </c>
      <c r="C221" s="11" t="s">
        <v>204</v>
      </c>
      <c r="D221" s="8"/>
      <c r="E221" s="10"/>
      <c r="F221" s="8"/>
      <c r="G221" s="57">
        <f t="shared" si="3"/>
        <v>0</v>
      </c>
    </row>
    <row r="222" spans="1:7" ht="45">
      <c r="A222" s="35"/>
      <c r="B222" s="12"/>
      <c r="C222" s="16" t="s">
        <v>205</v>
      </c>
      <c r="D222" s="8" t="s">
        <v>101</v>
      </c>
      <c r="E222" s="10">
        <v>190</v>
      </c>
      <c r="F222" s="8"/>
      <c r="G222" s="57">
        <f t="shared" si="3"/>
        <v>0</v>
      </c>
    </row>
    <row r="223" spans="1:7">
      <c r="A223" s="35"/>
      <c r="B223" s="12">
        <f>B221+0.01</f>
        <v>7.0999999999999979</v>
      </c>
      <c r="C223" s="11" t="s">
        <v>206</v>
      </c>
      <c r="D223" s="8"/>
      <c r="E223" s="10"/>
      <c r="F223" s="8"/>
      <c r="G223" s="57">
        <f t="shared" si="3"/>
        <v>0</v>
      </c>
    </row>
    <row r="224" spans="1:7" ht="30">
      <c r="A224" s="35"/>
      <c r="B224" s="12"/>
      <c r="C224" s="16" t="s">
        <v>207</v>
      </c>
      <c r="D224" s="8" t="s">
        <v>53</v>
      </c>
      <c r="E224" s="10">
        <v>790</v>
      </c>
      <c r="F224" s="8"/>
      <c r="G224" s="57">
        <f t="shared" si="3"/>
        <v>0</v>
      </c>
    </row>
    <row r="225" spans="1:7" ht="30">
      <c r="A225" s="35"/>
      <c r="B225" s="12">
        <f>B223+0.01</f>
        <v>7.1099999999999977</v>
      </c>
      <c r="C225" s="11" t="s">
        <v>208</v>
      </c>
      <c r="D225" s="8"/>
      <c r="E225" s="10"/>
      <c r="F225" s="8"/>
      <c r="G225" s="57">
        <f t="shared" si="3"/>
        <v>0</v>
      </c>
    </row>
    <row r="226" spans="1:7" ht="60">
      <c r="A226" s="35"/>
      <c r="B226" s="12"/>
      <c r="C226" s="16" t="s">
        <v>440</v>
      </c>
      <c r="D226" s="8" t="s">
        <v>98</v>
      </c>
      <c r="E226" s="10">
        <v>12</v>
      </c>
      <c r="F226" s="8"/>
      <c r="G226" s="57">
        <f t="shared" si="3"/>
        <v>0</v>
      </c>
    </row>
    <row r="227" spans="1:7">
      <c r="A227" s="35"/>
      <c r="B227" s="12">
        <f>B225+0.01</f>
        <v>7.1199999999999974</v>
      </c>
      <c r="C227" s="11" t="s">
        <v>209</v>
      </c>
      <c r="D227" s="8"/>
      <c r="E227" s="10"/>
      <c r="F227" s="8"/>
      <c r="G227" s="57">
        <f t="shared" si="3"/>
        <v>0</v>
      </c>
    </row>
    <row r="228" spans="1:7" ht="60">
      <c r="A228" s="35"/>
      <c r="B228" s="12"/>
      <c r="C228" s="16" t="s">
        <v>210</v>
      </c>
      <c r="D228" s="8" t="s">
        <v>101</v>
      </c>
      <c r="E228" s="10">
        <v>18</v>
      </c>
      <c r="F228" s="8"/>
      <c r="G228" s="57">
        <f t="shared" si="3"/>
        <v>0</v>
      </c>
    </row>
    <row r="229" spans="1:7">
      <c r="A229" s="35"/>
      <c r="B229" s="12">
        <f>B227+0.01</f>
        <v>7.1299999999999972</v>
      </c>
      <c r="C229" s="11" t="s">
        <v>211</v>
      </c>
      <c r="D229" s="8"/>
      <c r="E229" s="10"/>
      <c r="F229" s="8"/>
      <c r="G229" s="57">
        <f t="shared" si="3"/>
        <v>0</v>
      </c>
    </row>
    <row r="230" spans="1:7" ht="30">
      <c r="A230" s="35"/>
      <c r="B230" s="12"/>
      <c r="C230" s="16" t="s">
        <v>212</v>
      </c>
      <c r="D230" s="8" t="s">
        <v>53</v>
      </c>
      <c r="E230" s="10">
        <v>6</v>
      </c>
      <c r="F230" s="8"/>
      <c r="G230" s="57">
        <f t="shared" si="3"/>
        <v>0</v>
      </c>
    </row>
    <row r="231" spans="1:7">
      <c r="A231" s="35"/>
      <c r="B231" s="12">
        <f>B229+0.01</f>
        <v>7.139999999999997</v>
      </c>
      <c r="C231" s="11" t="s">
        <v>213</v>
      </c>
      <c r="D231" s="8"/>
      <c r="E231" s="10"/>
      <c r="F231" s="8"/>
      <c r="G231" s="57">
        <f t="shared" si="3"/>
        <v>0</v>
      </c>
    </row>
    <row r="232" spans="1:7" ht="30">
      <c r="A232" s="35"/>
      <c r="B232" s="12"/>
      <c r="C232" s="16" t="s">
        <v>214</v>
      </c>
      <c r="D232" s="8" t="s">
        <v>98</v>
      </c>
      <c r="E232" s="10">
        <v>15</v>
      </c>
      <c r="F232" s="8"/>
      <c r="G232" s="57">
        <f t="shared" si="3"/>
        <v>0</v>
      </c>
    </row>
    <row r="233" spans="1:7">
      <c r="A233" s="35"/>
      <c r="B233" s="12"/>
      <c r="C233" s="23" t="s">
        <v>215</v>
      </c>
      <c r="D233" s="8" t="s">
        <v>98</v>
      </c>
      <c r="E233" s="10" t="s">
        <v>60</v>
      </c>
      <c r="F233" s="8"/>
      <c r="G233" s="57">
        <f t="shared" si="3"/>
        <v>0</v>
      </c>
    </row>
    <row r="234" spans="1:7">
      <c r="A234" s="35"/>
      <c r="B234" s="12">
        <f>B231+0.01</f>
        <v>7.1499999999999968</v>
      </c>
      <c r="C234" s="11" t="s">
        <v>216</v>
      </c>
      <c r="D234" s="8"/>
      <c r="E234" s="10"/>
      <c r="F234" s="8"/>
      <c r="G234" s="57">
        <f t="shared" si="3"/>
        <v>0</v>
      </c>
    </row>
    <row r="235" spans="1:7" ht="75">
      <c r="A235" s="35"/>
      <c r="B235" s="12"/>
      <c r="C235" s="16" t="s">
        <v>217</v>
      </c>
      <c r="D235" s="8" t="s">
        <v>98</v>
      </c>
      <c r="E235" s="10">
        <v>35</v>
      </c>
      <c r="F235" s="8"/>
      <c r="G235" s="57">
        <f t="shared" si="3"/>
        <v>0</v>
      </c>
    </row>
    <row r="236" spans="1:7" ht="60">
      <c r="A236" s="35"/>
      <c r="B236" s="12">
        <f>B234+0.01</f>
        <v>7.1599999999999966</v>
      </c>
      <c r="C236" s="11" t="s">
        <v>218</v>
      </c>
      <c r="D236" s="8"/>
      <c r="E236" s="10"/>
      <c r="F236" s="8"/>
      <c r="G236" s="57">
        <f t="shared" ref="G236:G285" si="4">IF(E236="QRO",F236*0, F236*E236)</f>
        <v>0</v>
      </c>
    </row>
    <row r="237" spans="1:7" ht="30">
      <c r="A237" s="35"/>
      <c r="B237" s="12"/>
      <c r="C237" s="16" t="s">
        <v>219</v>
      </c>
      <c r="D237" s="8" t="s">
        <v>98</v>
      </c>
      <c r="E237" s="10">
        <v>1</v>
      </c>
      <c r="F237" s="128"/>
      <c r="G237" s="57">
        <f t="shared" si="4"/>
        <v>0</v>
      </c>
    </row>
    <row r="238" spans="1:7" ht="30">
      <c r="A238" s="35"/>
      <c r="B238" s="12"/>
      <c r="C238" s="16" t="s">
        <v>220</v>
      </c>
      <c r="D238" s="8" t="s">
        <v>221</v>
      </c>
      <c r="E238" s="10" t="s">
        <v>60</v>
      </c>
      <c r="F238" s="128"/>
      <c r="G238" s="57">
        <f t="shared" si="4"/>
        <v>0</v>
      </c>
    </row>
    <row r="239" spans="1:7" ht="30">
      <c r="A239" s="35"/>
      <c r="B239" s="12"/>
      <c r="C239" s="16" t="s">
        <v>222</v>
      </c>
      <c r="D239" s="8" t="s">
        <v>221</v>
      </c>
      <c r="E239" s="10" t="s">
        <v>60</v>
      </c>
      <c r="F239" s="128"/>
      <c r="G239" s="57">
        <f t="shared" si="4"/>
        <v>0</v>
      </c>
    </row>
    <row r="240" spans="1:7">
      <c r="A240" s="35"/>
      <c r="B240" s="12"/>
      <c r="C240" s="16" t="s">
        <v>223</v>
      </c>
      <c r="D240" s="8" t="s">
        <v>221</v>
      </c>
      <c r="E240" s="10" t="s">
        <v>60</v>
      </c>
      <c r="F240" s="128"/>
      <c r="G240" s="57">
        <f t="shared" si="4"/>
        <v>0</v>
      </c>
    </row>
    <row r="241" spans="1:7" ht="75">
      <c r="A241" s="35"/>
      <c r="B241" s="12"/>
      <c r="C241" s="16" t="s">
        <v>460</v>
      </c>
      <c r="D241" s="8"/>
      <c r="E241" s="10"/>
      <c r="F241" s="128"/>
      <c r="G241" s="57"/>
    </row>
    <row r="242" spans="1:7" ht="148.5" customHeight="1">
      <c r="A242" s="35"/>
      <c r="B242" s="12"/>
      <c r="C242" s="16"/>
      <c r="D242" s="8"/>
      <c r="E242" s="10"/>
      <c r="F242" s="128"/>
      <c r="G242" s="57"/>
    </row>
    <row r="243" spans="1:7" ht="60">
      <c r="A243" s="35"/>
      <c r="B243" s="12"/>
      <c r="C243" s="16" t="s">
        <v>461</v>
      </c>
      <c r="D243" s="8"/>
      <c r="E243" s="10"/>
      <c r="F243" s="128"/>
      <c r="G243" s="57"/>
    </row>
    <row r="244" spans="1:7" ht="249.95" customHeight="1">
      <c r="A244" s="35"/>
      <c r="B244" s="12"/>
      <c r="C244" s="16"/>
      <c r="D244" s="8"/>
      <c r="E244" s="10"/>
      <c r="F244" s="128"/>
      <c r="G244" s="57"/>
    </row>
    <row r="245" spans="1:7" ht="105">
      <c r="A245" s="35"/>
      <c r="B245" s="12"/>
      <c r="C245" s="16" t="s">
        <v>462</v>
      </c>
      <c r="D245" s="8"/>
      <c r="E245" s="10"/>
      <c r="F245" s="128"/>
      <c r="G245" s="57"/>
    </row>
    <row r="246" spans="1:7" ht="249.95" customHeight="1">
      <c r="A246" s="35"/>
      <c r="B246" s="12"/>
      <c r="C246" s="16"/>
      <c r="D246" s="8"/>
      <c r="E246" s="10"/>
      <c r="F246" s="128"/>
      <c r="G246" s="57"/>
    </row>
    <row r="247" spans="1:7" ht="30">
      <c r="A247" s="35"/>
      <c r="B247" s="12"/>
      <c r="C247" s="16" t="s">
        <v>463</v>
      </c>
      <c r="D247" s="8"/>
      <c r="E247" s="10"/>
      <c r="F247" s="128"/>
      <c r="G247" s="57"/>
    </row>
    <row r="248" spans="1:7" ht="249.95" customHeight="1">
      <c r="A248" s="35"/>
      <c r="B248" s="12"/>
      <c r="C248" s="16"/>
      <c r="D248" s="8"/>
      <c r="E248" s="10"/>
      <c r="F248" s="128"/>
      <c r="G248" s="57"/>
    </row>
    <row r="249" spans="1:7" ht="105">
      <c r="A249" s="35"/>
      <c r="B249" s="12"/>
      <c r="C249" s="16" t="s">
        <v>464</v>
      </c>
      <c r="D249" s="8"/>
      <c r="E249" s="10"/>
      <c r="F249" s="128"/>
      <c r="G249" s="57"/>
    </row>
    <row r="250" spans="1:7" ht="165" customHeight="1">
      <c r="A250" s="35"/>
      <c r="B250" s="12"/>
      <c r="C250" s="16"/>
      <c r="D250" s="8"/>
      <c r="E250" s="10"/>
      <c r="F250" s="128"/>
      <c r="G250" s="57"/>
    </row>
    <row r="251" spans="1:7">
      <c r="A251" s="35"/>
      <c r="B251" s="12"/>
      <c r="C251" s="16" t="s">
        <v>224</v>
      </c>
      <c r="D251" s="8" t="s">
        <v>101</v>
      </c>
      <c r="E251" s="10">
        <v>15</v>
      </c>
      <c r="F251" s="128"/>
      <c r="G251" s="57">
        <f t="shared" si="4"/>
        <v>0</v>
      </c>
    </row>
    <row r="252" spans="1:7">
      <c r="A252" s="35"/>
      <c r="B252" s="12">
        <f>B236+0.01</f>
        <v>7.1699999999999964</v>
      </c>
      <c r="C252" s="11" t="s">
        <v>383</v>
      </c>
      <c r="D252" s="8"/>
      <c r="E252" s="10"/>
      <c r="F252" s="8"/>
      <c r="G252" s="57">
        <f t="shared" si="4"/>
        <v>0</v>
      </c>
    </row>
    <row r="253" spans="1:7" ht="60">
      <c r="A253" s="35"/>
      <c r="B253" s="12" t="s">
        <v>226</v>
      </c>
      <c r="C253" s="16" t="s">
        <v>227</v>
      </c>
      <c r="D253" s="8" t="s">
        <v>98</v>
      </c>
      <c r="E253" s="10">
        <v>1</v>
      </c>
      <c r="F253" s="8"/>
      <c r="G253" s="57">
        <f t="shared" si="4"/>
        <v>0</v>
      </c>
    </row>
    <row r="254" spans="1:7" ht="120" customHeight="1">
      <c r="A254" s="35"/>
      <c r="B254" s="12"/>
      <c r="C254" s="16"/>
      <c r="D254" s="8"/>
      <c r="E254" s="10"/>
      <c r="F254" s="8"/>
      <c r="G254" s="57">
        <f t="shared" si="4"/>
        <v>0</v>
      </c>
    </row>
    <row r="255" spans="1:7" ht="30">
      <c r="A255" s="35"/>
      <c r="B255" s="12"/>
      <c r="C255" s="16" t="s">
        <v>228</v>
      </c>
      <c r="D255" s="8" t="s">
        <v>98</v>
      </c>
      <c r="E255" s="10">
        <v>1</v>
      </c>
      <c r="F255" s="8"/>
      <c r="G255" s="57">
        <f t="shared" si="4"/>
        <v>0</v>
      </c>
    </row>
    <row r="256" spans="1:7" ht="60">
      <c r="A256" s="35"/>
      <c r="B256" s="12"/>
      <c r="C256" s="16" t="s">
        <v>441</v>
      </c>
      <c r="D256" s="8" t="s">
        <v>98</v>
      </c>
      <c r="E256" s="10">
        <v>4</v>
      </c>
      <c r="F256" s="8"/>
      <c r="G256" s="57">
        <f t="shared" si="4"/>
        <v>0</v>
      </c>
    </row>
    <row r="257" spans="1:10" ht="132" customHeight="1">
      <c r="A257" s="35"/>
      <c r="B257" s="12"/>
      <c r="C257" s="16"/>
      <c r="D257" s="8"/>
      <c r="E257" s="10"/>
      <c r="F257" s="8"/>
      <c r="G257" s="57">
        <f t="shared" si="4"/>
        <v>0</v>
      </c>
    </row>
    <row r="258" spans="1:10" ht="75">
      <c r="A258" s="35"/>
      <c r="B258" s="12">
        <f>B252+0.01</f>
        <v>7.1799999999999962</v>
      </c>
      <c r="C258" s="11" t="s">
        <v>230</v>
      </c>
      <c r="D258" s="8"/>
      <c r="E258" s="10"/>
      <c r="F258" s="8"/>
      <c r="G258" s="57">
        <f t="shared" si="4"/>
        <v>0</v>
      </c>
    </row>
    <row r="259" spans="1:10">
      <c r="A259" s="35"/>
      <c r="B259" s="12"/>
      <c r="C259" s="16" t="s">
        <v>231</v>
      </c>
      <c r="D259" s="8" t="s">
        <v>221</v>
      </c>
      <c r="E259" s="10">
        <v>1</v>
      </c>
      <c r="F259" s="8"/>
      <c r="G259" s="57">
        <f t="shared" si="4"/>
        <v>0</v>
      </c>
    </row>
    <row r="260" spans="1:10" ht="120" customHeight="1">
      <c r="A260" s="35"/>
      <c r="B260" s="12"/>
      <c r="C260" s="16"/>
      <c r="D260" s="8"/>
      <c r="E260" s="10"/>
      <c r="F260" s="8"/>
      <c r="G260" s="57"/>
    </row>
    <row r="261" spans="1:10" ht="30">
      <c r="A261" s="35"/>
      <c r="B261" s="12"/>
      <c r="C261" s="16" t="s">
        <v>232</v>
      </c>
      <c r="D261" s="8" t="s">
        <v>221</v>
      </c>
      <c r="E261" s="10">
        <v>1</v>
      </c>
      <c r="F261" s="8"/>
      <c r="G261" s="57">
        <f t="shared" si="4"/>
        <v>0</v>
      </c>
    </row>
    <row r="262" spans="1:10" ht="120" customHeight="1">
      <c r="A262" s="35"/>
      <c r="B262" s="12"/>
      <c r="C262" s="16"/>
      <c r="D262" s="8"/>
      <c r="E262" s="10"/>
      <c r="F262" s="8"/>
      <c r="G262" s="57"/>
    </row>
    <row r="263" spans="1:10" ht="30">
      <c r="A263" s="35"/>
      <c r="B263" s="12"/>
      <c r="C263" s="16" t="s">
        <v>233</v>
      </c>
      <c r="D263" s="8" t="s">
        <v>221</v>
      </c>
      <c r="E263" s="10">
        <v>25</v>
      </c>
      <c r="F263" s="8"/>
      <c r="G263" s="57">
        <f t="shared" si="4"/>
        <v>0</v>
      </c>
    </row>
    <row r="264" spans="1:10" ht="120" customHeight="1">
      <c r="A264" s="35"/>
      <c r="B264" s="12"/>
      <c r="C264" s="16"/>
      <c r="D264" s="8"/>
      <c r="E264" s="10"/>
      <c r="F264" s="8"/>
      <c r="G264" s="57"/>
    </row>
    <row r="265" spans="1:10" ht="270">
      <c r="A265" s="35"/>
      <c r="B265" s="12"/>
      <c r="C265" s="88" t="s">
        <v>234</v>
      </c>
      <c r="D265" s="8"/>
      <c r="E265" s="11"/>
      <c r="F265" s="8"/>
      <c r="G265" s="57">
        <f t="shared" si="4"/>
        <v>0</v>
      </c>
    </row>
    <row r="266" spans="1:10" ht="15.75" thickBot="1">
      <c r="A266" s="49">
        <v>7</v>
      </c>
      <c r="B266" s="263" t="s">
        <v>235</v>
      </c>
      <c r="C266" s="264"/>
      <c r="D266" s="36"/>
      <c r="E266" s="129"/>
      <c r="F266" s="36"/>
      <c r="G266" s="58">
        <f>SUM(G197:G265)</f>
        <v>0</v>
      </c>
    </row>
    <row r="267" spans="1:10" ht="19.5" thickBot="1">
      <c r="A267" s="267" t="s">
        <v>236</v>
      </c>
      <c r="B267" s="268"/>
      <c r="C267" s="268"/>
      <c r="D267" s="268"/>
      <c r="E267" s="268"/>
      <c r="F267" s="269"/>
      <c r="G267" s="64">
        <f>SUM(G266,G196,G159,G146,G136,G96,G63)</f>
        <v>0</v>
      </c>
    </row>
    <row r="268" spans="1:10" ht="19.5" thickBot="1">
      <c r="A268" s="258" t="s">
        <v>237</v>
      </c>
      <c r="B268" s="259"/>
      <c r="C268" s="260"/>
      <c r="D268" s="72"/>
      <c r="E268" s="73"/>
      <c r="F268" s="130"/>
      <c r="G268" s="74"/>
    </row>
    <row r="269" spans="1:10">
      <c r="A269" s="236"/>
      <c r="B269" s="25"/>
      <c r="C269" s="26" t="s">
        <v>9</v>
      </c>
      <c r="D269" s="237"/>
      <c r="E269" s="26"/>
      <c r="F269" s="27"/>
      <c r="G269" s="71"/>
    </row>
    <row r="270" spans="1:10" ht="30">
      <c r="A270" s="35"/>
      <c r="B270" s="5"/>
      <c r="C270" s="16" t="s">
        <v>238</v>
      </c>
      <c r="D270" s="238"/>
      <c r="E270" s="16"/>
      <c r="F270" s="7"/>
      <c r="G270" s="67"/>
    </row>
    <row r="271" spans="1:10">
      <c r="A271" s="168">
        <v>1</v>
      </c>
      <c r="B271" s="261" t="s">
        <v>239</v>
      </c>
      <c r="C271" s="262"/>
      <c r="D271" s="169"/>
      <c r="E271" s="239"/>
      <c r="F271" s="239"/>
      <c r="G271" s="69"/>
    </row>
    <row r="272" spans="1:10" ht="120">
      <c r="A272" s="240">
        <f>A271+0.01</f>
        <v>1.01</v>
      </c>
      <c r="B272" s="12" t="s">
        <v>240</v>
      </c>
      <c r="C272" s="165" t="s">
        <v>241</v>
      </c>
      <c r="D272" s="16"/>
      <c r="E272" s="8"/>
      <c r="F272" s="89"/>
      <c r="G272" s="67">
        <f t="shared" si="4"/>
        <v>0</v>
      </c>
      <c r="J272" s="241"/>
    </row>
    <row r="273" spans="1:7" ht="120" customHeight="1">
      <c r="A273" s="240"/>
      <c r="B273" s="12"/>
      <c r="C273" s="16"/>
      <c r="D273" s="16"/>
      <c r="E273" s="8"/>
      <c r="F273" s="89"/>
      <c r="G273" s="67">
        <f t="shared" si="4"/>
        <v>0</v>
      </c>
    </row>
    <row r="274" spans="1:7">
      <c r="A274" s="240"/>
      <c r="B274" s="12" t="s">
        <v>242</v>
      </c>
      <c r="C274" s="16" t="s">
        <v>243</v>
      </c>
      <c r="D274" s="8" t="s">
        <v>221</v>
      </c>
      <c r="E274" s="89">
        <v>2</v>
      </c>
      <c r="F274" s="5"/>
      <c r="G274" s="67">
        <f t="shared" si="4"/>
        <v>0</v>
      </c>
    </row>
    <row r="275" spans="1:7">
      <c r="A275" s="240"/>
      <c r="B275" s="12" t="s">
        <v>244</v>
      </c>
      <c r="C275" s="16" t="s">
        <v>245</v>
      </c>
      <c r="D275" s="8" t="s">
        <v>221</v>
      </c>
      <c r="E275" s="89">
        <v>47</v>
      </c>
      <c r="F275" s="5"/>
      <c r="G275" s="67">
        <f t="shared" si="4"/>
        <v>0</v>
      </c>
    </row>
    <row r="276" spans="1:7">
      <c r="A276" s="240"/>
      <c r="B276" s="12" t="s">
        <v>246</v>
      </c>
      <c r="C276" s="16" t="s">
        <v>247</v>
      </c>
      <c r="D276" s="8" t="s">
        <v>221</v>
      </c>
      <c r="E276" s="89">
        <v>33</v>
      </c>
      <c r="F276" s="5"/>
      <c r="G276" s="67">
        <f t="shared" si="4"/>
        <v>0</v>
      </c>
    </row>
    <row r="277" spans="1:7">
      <c r="A277" s="240"/>
      <c r="B277" s="12" t="s">
        <v>248</v>
      </c>
      <c r="C277" s="16" t="s">
        <v>249</v>
      </c>
      <c r="D277" s="8" t="s">
        <v>221</v>
      </c>
      <c r="E277" s="89">
        <v>1</v>
      </c>
      <c r="F277" s="5"/>
      <c r="G277" s="67">
        <f t="shared" si="4"/>
        <v>0</v>
      </c>
    </row>
    <row r="278" spans="1:7" ht="135">
      <c r="A278" s="240">
        <f>A272+0.01</f>
        <v>1.02</v>
      </c>
      <c r="B278" s="12" t="s">
        <v>250</v>
      </c>
      <c r="C278" s="16" t="s">
        <v>251</v>
      </c>
      <c r="D278" s="16"/>
      <c r="E278" s="8"/>
      <c r="F278" s="89"/>
      <c r="G278" s="67">
        <f t="shared" si="4"/>
        <v>0</v>
      </c>
    </row>
    <row r="279" spans="1:7" ht="120" customHeight="1">
      <c r="A279" s="240"/>
      <c r="B279" s="12"/>
      <c r="C279" s="16"/>
      <c r="D279" s="8" t="s">
        <v>221</v>
      </c>
      <c r="E279" s="89">
        <v>14</v>
      </c>
      <c r="F279" s="5"/>
      <c r="G279" s="67">
        <f t="shared" si="4"/>
        <v>0</v>
      </c>
    </row>
    <row r="280" spans="1:7" ht="120">
      <c r="A280" s="240">
        <f>A278+0.01</f>
        <v>1.03</v>
      </c>
      <c r="B280" s="12" t="s">
        <v>252</v>
      </c>
      <c r="C280" s="16" t="s">
        <v>253</v>
      </c>
      <c r="D280" s="8"/>
      <c r="E280" s="89"/>
      <c r="F280" s="5"/>
      <c r="G280" s="67">
        <f t="shared" si="4"/>
        <v>0</v>
      </c>
    </row>
    <row r="281" spans="1:7" ht="120" customHeight="1">
      <c r="A281" s="240"/>
      <c r="B281" s="12"/>
      <c r="C281" s="16"/>
      <c r="D281" s="8" t="s">
        <v>221</v>
      </c>
      <c r="E281" s="89">
        <v>80</v>
      </c>
      <c r="F281" s="5"/>
      <c r="G281" s="67">
        <f t="shared" si="4"/>
        <v>0</v>
      </c>
    </row>
    <row r="282" spans="1:7" ht="75">
      <c r="A282" s="240">
        <f>A280+0.01</f>
        <v>1.04</v>
      </c>
      <c r="B282" s="12" t="s">
        <v>254</v>
      </c>
      <c r="C282" s="11" t="s">
        <v>444</v>
      </c>
      <c r="D282" s="11"/>
      <c r="E282" s="8"/>
      <c r="F282" s="89"/>
      <c r="G282" s="67">
        <f t="shared" si="4"/>
        <v>0</v>
      </c>
    </row>
    <row r="283" spans="1:7" ht="137.1" customHeight="1">
      <c r="A283" s="240"/>
      <c r="B283" s="12"/>
      <c r="C283" s="16"/>
      <c r="D283" s="8" t="s">
        <v>221</v>
      </c>
      <c r="E283" s="89">
        <v>65</v>
      </c>
      <c r="F283" s="5"/>
      <c r="G283" s="67">
        <f t="shared" si="4"/>
        <v>0</v>
      </c>
    </row>
    <row r="284" spans="1:7" ht="210">
      <c r="A284" s="240">
        <f>A282+0.01</f>
        <v>1.05</v>
      </c>
      <c r="B284" s="12" t="s">
        <v>255</v>
      </c>
      <c r="C284" s="16" t="s">
        <v>256</v>
      </c>
      <c r="D284" s="16"/>
      <c r="E284" s="8"/>
      <c r="F284" s="89"/>
      <c r="G284" s="67">
        <f t="shared" si="4"/>
        <v>0</v>
      </c>
    </row>
    <row r="285" spans="1:7" ht="120" customHeight="1">
      <c r="A285" s="240"/>
      <c r="B285" s="12"/>
      <c r="C285" s="16"/>
      <c r="D285" s="16" t="s">
        <v>221</v>
      </c>
      <c r="E285" s="7">
        <v>45</v>
      </c>
      <c r="F285" s="89"/>
      <c r="G285" s="67">
        <f t="shared" si="4"/>
        <v>0</v>
      </c>
    </row>
    <row r="286" spans="1:7" ht="45">
      <c r="A286" s="240">
        <f>A284+0.01</f>
        <v>1.06</v>
      </c>
      <c r="B286" s="12" t="s">
        <v>257</v>
      </c>
      <c r="C286" s="165" t="s">
        <v>445</v>
      </c>
      <c r="D286" s="16"/>
      <c r="E286" s="8"/>
      <c r="F286" s="89"/>
      <c r="G286" s="67"/>
    </row>
    <row r="287" spans="1:7" ht="120" customHeight="1">
      <c r="A287" s="240"/>
      <c r="B287" s="12"/>
      <c r="C287" s="16"/>
      <c r="D287" s="8" t="s">
        <v>221</v>
      </c>
      <c r="E287" s="89">
        <v>66</v>
      </c>
      <c r="F287" s="5"/>
      <c r="G287" s="67">
        <f t="shared" ref="G287:G334" si="5">IF(E287="QRO",F287*0, F287*E287)</f>
        <v>0</v>
      </c>
    </row>
    <row r="288" spans="1:7" ht="15.75" thickBot="1">
      <c r="A288" s="49">
        <v>1</v>
      </c>
      <c r="B288" s="263" t="s">
        <v>263</v>
      </c>
      <c r="C288" s="264"/>
      <c r="D288" s="129"/>
      <c r="E288" s="195"/>
      <c r="F288" s="93"/>
      <c r="G288" s="58">
        <f>SUM(G272:G287)</f>
        <v>0</v>
      </c>
    </row>
    <row r="289" spans="1:7">
      <c r="A289" s="43">
        <v>2</v>
      </c>
      <c r="B289" s="254" t="s">
        <v>416</v>
      </c>
      <c r="C289" s="255"/>
      <c r="D289" s="197"/>
      <c r="E289" s="197"/>
      <c r="F289" s="197"/>
      <c r="G289" s="59"/>
    </row>
    <row r="290" spans="1:7">
      <c r="A290" s="242">
        <f>A289+0.01</f>
        <v>2.0099999999999998</v>
      </c>
      <c r="B290" s="12" t="s">
        <v>417</v>
      </c>
      <c r="C290" s="6" t="s">
        <v>434</v>
      </c>
      <c r="D290" s="6"/>
      <c r="E290" s="8"/>
      <c r="F290" s="89"/>
      <c r="G290" s="63">
        <f t="shared" si="5"/>
        <v>0</v>
      </c>
    </row>
    <row r="291" spans="1:7" ht="180">
      <c r="A291" s="242"/>
      <c r="B291" s="12"/>
      <c r="C291" s="16" t="s">
        <v>281</v>
      </c>
      <c r="D291" s="16"/>
      <c r="E291" s="238"/>
      <c r="F291" s="238"/>
      <c r="G291" s="63">
        <f t="shared" si="5"/>
        <v>0</v>
      </c>
    </row>
    <row r="292" spans="1:7" ht="120" customHeight="1">
      <c r="A292" s="242"/>
      <c r="B292" s="12"/>
      <c r="C292" s="16"/>
      <c r="D292" s="8" t="s">
        <v>98</v>
      </c>
      <c r="E292" s="89">
        <v>37</v>
      </c>
      <c r="F292" s="5"/>
      <c r="G292" s="63">
        <f t="shared" si="5"/>
        <v>0</v>
      </c>
    </row>
    <row r="293" spans="1:7">
      <c r="A293" s="242">
        <f>A290+0.01</f>
        <v>2.0199999999999996</v>
      </c>
      <c r="B293" s="12" t="s">
        <v>285</v>
      </c>
      <c r="C293" s="6" t="s">
        <v>436</v>
      </c>
      <c r="D293" s="6"/>
      <c r="E293" s="8"/>
      <c r="F293" s="89"/>
      <c r="G293" s="63">
        <f t="shared" si="5"/>
        <v>0</v>
      </c>
    </row>
    <row r="294" spans="1:7" ht="390">
      <c r="A294" s="242"/>
      <c r="B294" s="12"/>
      <c r="C294" s="9" t="s">
        <v>286</v>
      </c>
      <c r="D294" s="16"/>
      <c r="E294" s="238"/>
      <c r="F294" s="238"/>
      <c r="G294" s="63">
        <f t="shared" si="5"/>
        <v>0</v>
      </c>
    </row>
    <row r="295" spans="1:7" ht="120" customHeight="1">
      <c r="A295" s="242"/>
      <c r="B295" s="12"/>
      <c r="C295" s="16"/>
      <c r="D295" s="8" t="s">
        <v>98</v>
      </c>
      <c r="E295" s="89">
        <v>18</v>
      </c>
      <c r="F295" s="5"/>
      <c r="G295" s="63">
        <f t="shared" si="5"/>
        <v>0</v>
      </c>
    </row>
    <row r="296" spans="1:7" ht="120" customHeight="1">
      <c r="A296" s="242"/>
      <c r="B296" s="12"/>
      <c r="C296" s="16"/>
      <c r="D296" s="8" t="s">
        <v>98</v>
      </c>
      <c r="E296" s="89">
        <v>22</v>
      </c>
      <c r="F296" s="5"/>
      <c r="G296" s="63">
        <f t="shared" si="5"/>
        <v>0</v>
      </c>
    </row>
    <row r="297" spans="1:7">
      <c r="A297" s="242">
        <f>A293+0.01</f>
        <v>2.0299999999999994</v>
      </c>
      <c r="B297" s="12" t="s">
        <v>293</v>
      </c>
      <c r="C297" s="6" t="s">
        <v>294</v>
      </c>
      <c r="D297" s="6"/>
      <c r="E297" s="8"/>
      <c r="F297" s="89"/>
      <c r="G297" s="63">
        <f t="shared" si="5"/>
        <v>0</v>
      </c>
    </row>
    <row r="298" spans="1:7" ht="300">
      <c r="A298" s="242"/>
      <c r="B298" s="12"/>
      <c r="C298" s="16" t="s">
        <v>295</v>
      </c>
      <c r="D298" s="16"/>
      <c r="E298" s="238"/>
      <c r="F298" s="238"/>
      <c r="G298" s="63">
        <f t="shared" si="5"/>
        <v>0</v>
      </c>
    </row>
    <row r="299" spans="1:7" ht="120" customHeight="1">
      <c r="A299" s="242"/>
      <c r="B299" s="12"/>
      <c r="C299" s="16"/>
      <c r="D299" s="8" t="s">
        <v>98</v>
      </c>
      <c r="E299" s="89">
        <v>1</v>
      </c>
      <c r="F299" s="5"/>
      <c r="G299" s="63">
        <f t="shared" si="5"/>
        <v>0</v>
      </c>
    </row>
    <row r="300" spans="1:7">
      <c r="A300" s="242">
        <f>A297+0.01</f>
        <v>2.0399999999999991</v>
      </c>
      <c r="B300" s="12" t="s">
        <v>226</v>
      </c>
      <c r="C300" s="6" t="s">
        <v>294</v>
      </c>
      <c r="D300" s="6"/>
      <c r="E300" s="8"/>
      <c r="F300" s="89"/>
      <c r="G300" s="63">
        <f t="shared" si="5"/>
        <v>0</v>
      </c>
    </row>
    <row r="301" spans="1:7" ht="45">
      <c r="A301" s="242"/>
      <c r="B301" s="12"/>
      <c r="C301" s="165" t="s">
        <v>437</v>
      </c>
      <c r="D301" s="7" t="s">
        <v>98</v>
      </c>
      <c r="E301" s="89">
        <v>1</v>
      </c>
      <c r="F301" s="5"/>
      <c r="G301" s="63">
        <f t="shared" si="5"/>
        <v>0</v>
      </c>
    </row>
    <row r="302" spans="1:7">
      <c r="A302" s="242">
        <f>A300+0.01</f>
        <v>2.0499999999999989</v>
      </c>
      <c r="B302" s="12" t="s">
        <v>319</v>
      </c>
      <c r="C302" s="6" t="s">
        <v>320</v>
      </c>
      <c r="D302" s="6"/>
      <c r="E302" s="8"/>
      <c r="F302" s="89"/>
      <c r="G302" s="63">
        <f t="shared" si="5"/>
        <v>0</v>
      </c>
    </row>
    <row r="303" spans="1:7" ht="210">
      <c r="A303" s="242"/>
      <c r="B303" s="12"/>
      <c r="C303" s="165" t="s">
        <v>321</v>
      </c>
      <c r="D303" s="16"/>
      <c r="E303" s="238"/>
      <c r="F303" s="238"/>
      <c r="G303" s="63">
        <f t="shared" si="5"/>
        <v>0</v>
      </c>
    </row>
    <row r="304" spans="1:7" ht="120" customHeight="1">
      <c r="A304" s="242"/>
      <c r="B304" s="12"/>
      <c r="C304" s="16"/>
      <c r="D304" s="8" t="s">
        <v>98</v>
      </c>
      <c r="E304" s="89">
        <v>25</v>
      </c>
      <c r="F304" s="89"/>
      <c r="G304" s="63">
        <f t="shared" si="5"/>
        <v>0</v>
      </c>
    </row>
    <row r="305" spans="1:7">
      <c r="A305" s="242">
        <f>A302+0.01</f>
        <v>2.0599999999999987</v>
      </c>
      <c r="B305" s="12" t="s">
        <v>322</v>
      </c>
      <c r="C305" s="6" t="s">
        <v>323</v>
      </c>
      <c r="D305" s="6"/>
      <c r="E305" s="8"/>
      <c r="F305" s="89"/>
      <c r="G305" s="63">
        <f t="shared" si="5"/>
        <v>0</v>
      </c>
    </row>
    <row r="306" spans="1:7" ht="195">
      <c r="A306" s="242"/>
      <c r="B306" s="12"/>
      <c r="C306" s="16" t="s">
        <v>324</v>
      </c>
      <c r="D306" s="16"/>
      <c r="E306" s="238"/>
      <c r="F306" s="238"/>
      <c r="G306" s="63">
        <f t="shared" si="5"/>
        <v>0</v>
      </c>
    </row>
    <row r="307" spans="1:7" ht="120" customHeight="1">
      <c r="A307" s="242"/>
      <c r="B307" s="12"/>
      <c r="C307" s="16"/>
      <c r="D307" s="8" t="s">
        <v>98</v>
      </c>
      <c r="E307" s="89">
        <v>88</v>
      </c>
      <c r="F307" s="89"/>
      <c r="G307" s="63">
        <f t="shared" si="5"/>
        <v>0</v>
      </c>
    </row>
    <row r="308" spans="1:7">
      <c r="A308" s="242">
        <f>A305+0.01</f>
        <v>2.0699999999999985</v>
      </c>
      <c r="B308" s="12" t="s">
        <v>325</v>
      </c>
      <c r="C308" s="6" t="s">
        <v>326</v>
      </c>
      <c r="D308" s="6"/>
      <c r="E308" s="8"/>
      <c r="F308" s="89"/>
      <c r="G308" s="63">
        <f t="shared" si="5"/>
        <v>0</v>
      </c>
    </row>
    <row r="309" spans="1:7" ht="180">
      <c r="A309" s="242"/>
      <c r="B309" s="12"/>
      <c r="C309" s="16" t="s">
        <v>327</v>
      </c>
      <c r="D309" s="16"/>
      <c r="E309" s="238"/>
      <c r="F309" s="238"/>
      <c r="G309" s="63">
        <f t="shared" si="5"/>
        <v>0</v>
      </c>
    </row>
    <row r="310" spans="1:7" ht="120" customHeight="1">
      <c r="A310" s="242"/>
      <c r="B310" s="12"/>
      <c r="C310" s="16"/>
      <c r="D310" s="8" t="s">
        <v>98</v>
      </c>
      <c r="E310" s="89">
        <v>13</v>
      </c>
      <c r="F310" s="89"/>
      <c r="G310" s="63">
        <f t="shared" si="5"/>
        <v>0</v>
      </c>
    </row>
    <row r="311" spans="1:7">
      <c r="A311" s="242">
        <f>A308+0.01</f>
        <v>2.0799999999999983</v>
      </c>
      <c r="B311" s="12" t="s">
        <v>301</v>
      </c>
      <c r="C311" s="243" t="s">
        <v>419</v>
      </c>
      <c r="D311" s="16"/>
      <c r="E311" s="8"/>
      <c r="F311" s="89"/>
      <c r="G311" s="63">
        <f t="shared" si="5"/>
        <v>0</v>
      </c>
    </row>
    <row r="312" spans="1:7" ht="105">
      <c r="A312" s="242"/>
      <c r="B312" s="12"/>
      <c r="C312" s="244" t="s">
        <v>303</v>
      </c>
      <c r="D312" s="16"/>
      <c r="E312" s="238"/>
      <c r="F312" s="238"/>
      <c r="G312" s="63">
        <f t="shared" si="5"/>
        <v>0</v>
      </c>
    </row>
    <row r="313" spans="1:7" ht="120" customHeight="1">
      <c r="A313" s="242"/>
      <c r="B313" s="12"/>
      <c r="C313" s="244"/>
      <c r="D313" s="8" t="s">
        <v>98</v>
      </c>
      <c r="E313" s="89" t="s">
        <v>60</v>
      </c>
      <c r="F313" s="5"/>
      <c r="G313" s="63">
        <f t="shared" si="5"/>
        <v>0</v>
      </c>
    </row>
    <row r="314" spans="1:7">
      <c r="A314" s="242">
        <f>A311+0.01</f>
        <v>2.0899999999999981</v>
      </c>
      <c r="B314" s="12" t="s">
        <v>420</v>
      </c>
      <c r="C314" s="245" t="s">
        <v>421</v>
      </c>
      <c r="D314" s="16"/>
      <c r="E314" s="8"/>
      <c r="F314" s="89"/>
      <c r="G314" s="63">
        <f t="shared" si="5"/>
        <v>0</v>
      </c>
    </row>
    <row r="315" spans="1:7" ht="90">
      <c r="A315" s="242"/>
      <c r="B315" s="12"/>
      <c r="C315" s="244" t="s">
        <v>422</v>
      </c>
      <c r="D315" s="16"/>
      <c r="E315" s="238"/>
      <c r="F315" s="238"/>
      <c r="G315" s="63">
        <f t="shared" si="5"/>
        <v>0</v>
      </c>
    </row>
    <row r="316" spans="1:7" ht="120" customHeight="1">
      <c r="A316" s="242"/>
      <c r="B316" s="12"/>
      <c r="C316" s="244"/>
      <c r="D316" s="8" t="s">
        <v>98</v>
      </c>
      <c r="E316" s="89" t="s">
        <v>60</v>
      </c>
      <c r="F316" s="5"/>
      <c r="G316" s="63">
        <f t="shared" si="5"/>
        <v>0</v>
      </c>
    </row>
    <row r="317" spans="1:7">
      <c r="A317" s="242">
        <f>A314+0.01</f>
        <v>2.0999999999999979</v>
      </c>
      <c r="B317" s="12" t="s">
        <v>328</v>
      </c>
      <c r="C317" s="246" t="s">
        <v>329</v>
      </c>
      <c r="D317" s="16"/>
      <c r="E317" s="8"/>
      <c r="F317" s="89"/>
      <c r="G317" s="63">
        <f t="shared" si="5"/>
        <v>0</v>
      </c>
    </row>
    <row r="318" spans="1:7" ht="105">
      <c r="A318" s="242"/>
      <c r="B318" s="12"/>
      <c r="C318" s="244" t="s">
        <v>330</v>
      </c>
      <c r="D318" s="16"/>
      <c r="E318" s="238"/>
      <c r="F318" s="238"/>
      <c r="G318" s="63">
        <f t="shared" si="5"/>
        <v>0</v>
      </c>
    </row>
    <row r="319" spans="1:7" ht="120" customHeight="1">
      <c r="A319" s="242"/>
      <c r="B319" s="12"/>
      <c r="C319" s="244"/>
      <c r="D319" s="8" t="s">
        <v>98</v>
      </c>
      <c r="E319" s="89">
        <v>18</v>
      </c>
      <c r="F319" s="5"/>
      <c r="G319" s="63">
        <f t="shared" si="5"/>
        <v>0</v>
      </c>
    </row>
    <row r="320" spans="1:7">
      <c r="A320" s="242">
        <f>A317+0.01</f>
        <v>2.1099999999999977</v>
      </c>
      <c r="B320" s="12" t="s">
        <v>331</v>
      </c>
      <c r="C320" s="246" t="s">
        <v>332</v>
      </c>
      <c r="D320" s="16"/>
      <c r="E320" s="8"/>
      <c r="F320" s="89"/>
      <c r="G320" s="63">
        <f t="shared" si="5"/>
        <v>0</v>
      </c>
    </row>
    <row r="321" spans="1:7" ht="120">
      <c r="A321" s="242"/>
      <c r="B321" s="12"/>
      <c r="C321" s="244" t="s">
        <v>423</v>
      </c>
      <c r="D321" s="16"/>
      <c r="E321" s="238"/>
      <c r="F321" s="238"/>
      <c r="G321" s="63">
        <f t="shared" si="5"/>
        <v>0</v>
      </c>
    </row>
    <row r="322" spans="1:7" ht="120" customHeight="1">
      <c r="A322" s="242"/>
      <c r="B322" s="12"/>
      <c r="C322" s="244"/>
      <c r="D322" s="8" t="s">
        <v>98</v>
      </c>
      <c r="E322" s="89" t="s">
        <v>60</v>
      </c>
      <c r="F322" s="5"/>
      <c r="G322" s="63">
        <f t="shared" si="5"/>
        <v>0</v>
      </c>
    </row>
    <row r="323" spans="1:7">
      <c r="A323" s="242">
        <v>3.14</v>
      </c>
      <c r="B323" s="12" t="s">
        <v>424</v>
      </c>
      <c r="C323" s="246" t="s">
        <v>425</v>
      </c>
      <c r="D323" s="16"/>
      <c r="E323" s="8"/>
      <c r="F323" s="89"/>
      <c r="G323" s="63">
        <f t="shared" si="5"/>
        <v>0</v>
      </c>
    </row>
    <row r="324" spans="1:7" ht="90">
      <c r="A324" s="242"/>
      <c r="B324" s="12"/>
      <c r="C324" s="244" t="s">
        <v>426</v>
      </c>
      <c r="D324" s="16"/>
      <c r="E324" s="238"/>
      <c r="F324" s="238"/>
      <c r="G324" s="63">
        <f t="shared" si="5"/>
        <v>0</v>
      </c>
    </row>
    <row r="325" spans="1:7" ht="120" customHeight="1">
      <c r="A325" s="242"/>
      <c r="B325" s="12"/>
      <c r="C325" s="244"/>
      <c r="D325" s="8" t="s">
        <v>98</v>
      </c>
      <c r="E325" s="89">
        <v>22</v>
      </c>
      <c r="F325" s="5"/>
      <c r="G325" s="63">
        <f t="shared" si="5"/>
        <v>0</v>
      </c>
    </row>
    <row r="326" spans="1:7">
      <c r="A326" s="242">
        <v>3.15</v>
      </c>
      <c r="B326" s="12" t="s">
        <v>427</v>
      </c>
      <c r="C326" s="246" t="s">
        <v>428</v>
      </c>
      <c r="D326" s="16"/>
      <c r="E326" s="8"/>
      <c r="F326" s="89"/>
      <c r="G326" s="63">
        <f t="shared" si="5"/>
        <v>0</v>
      </c>
    </row>
    <row r="327" spans="1:7" ht="120">
      <c r="A327" s="242"/>
      <c r="B327" s="12"/>
      <c r="C327" s="244" t="s">
        <v>429</v>
      </c>
      <c r="D327" s="16"/>
      <c r="E327" s="238"/>
      <c r="F327" s="238"/>
      <c r="G327" s="63">
        <f t="shared" si="5"/>
        <v>0</v>
      </c>
    </row>
    <row r="328" spans="1:7" ht="120" customHeight="1">
      <c r="A328" s="242"/>
      <c r="B328" s="12"/>
      <c r="C328" s="244"/>
      <c r="D328" s="8" t="s">
        <v>98</v>
      </c>
      <c r="E328" s="89">
        <v>22</v>
      </c>
      <c r="F328" s="89"/>
      <c r="G328" s="63">
        <f t="shared" si="5"/>
        <v>0</v>
      </c>
    </row>
    <row r="329" spans="1:7">
      <c r="A329" s="242">
        <v>3.16</v>
      </c>
      <c r="B329" s="12" t="s">
        <v>430</v>
      </c>
      <c r="C329" s="246" t="s">
        <v>431</v>
      </c>
      <c r="D329" s="16"/>
      <c r="E329" s="8"/>
      <c r="F329" s="89"/>
      <c r="G329" s="63"/>
    </row>
    <row r="330" spans="1:7" ht="105">
      <c r="A330" s="242"/>
      <c r="B330" s="12"/>
      <c r="C330" s="244" t="s">
        <v>432</v>
      </c>
      <c r="D330" s="8" t="s">
        <v>98</v>
      </c>
      <c r="E330" s="89">
        <v>22</v>
      </c>
      <c r="F330" s="8"/>
      <c r="G330" s="63">
        <f t="shared" si="5"/>
        <v>0</v>
      </c>
    </row>
    <row r="331" spans="1:7" ht="120" customHeight="1">
      <c r="A331" s="242"/>
      <c r="B331" s="12"/>
      <c r="C331" s="244"/>
      <c r="D331" s="16"/>
      <c r="E331" s="8"/>
      <c r="F331" s="89"/>
      <c r="G331" s="63">
        <f t="shared" si="5"/>
        <v>0</v>
      </c>
    </row>
    <row r="332" spans="1:7">
      <c r="A332" s="242">
        <f>A329+0.01</f>
        <v>3.17</v>
      </c>
      <c r="B332" s="12" t="s">
        <v>226</v>
      </c>
      <c r="C332" s="246" t="s">
        <v>335</v>
      </c>
      <c r="D332" s="16"/>
      <c r="E332" s="8"/>
      <c r="F332" s="89"/>
      <c r="G332" s="63">
        <f t="shared" si="5"/>
        <v>0</v>
      </c>
    </row>
    <row r="333" spans="1:7" ht="30">
      <c r="A333" s="242"/>
      <c r="B333" s="12"/>
      <c r="C333" s="244" t="s">
        <v>433</v>
      </c>
      <c r="D333" s="16"/>
      <c r="E333" s="7"/>
      <c r="F333" s="8"/>
      <c r="G333" s="63">
        <f t="shared" si="5"/>
        <v>0</v>
      </c>
    </row>
    <row r="334" spans="1:7" ht="120" customHeight="1">
      <c r="A334" s="4"/>
      <c r="B334" s="5"/>
      <c r="C334" s="5"/>
      <c r="D334" s="8" t="s">
        <v>98</v>
      </c>
      <c r="E334" s="89">
        <v>28</v>
      </c>
      <c r="F334" s="5"/>
      <c r="G334" s="63">
        <f t="shared" si="5"/>
        <v>0</v>
      </c>
    </row>
    <row r="335" spans="1:7" ht="15.75" thickBot="1">
      <c r="A335" s="223">
        <v>3</v>
      </c>
      <c r="B335" s="261" t="s">
        <v>337</v>
      </c>
      <c r="C335" s="262"/>
      <c r="D335" s="224"/>
      <c r="E335" s="224"/>
      <c r="F335" s="224"/>
      <c r="G335" s="226">
        <f>SUM(G290:G334)</f>
        <v>0</v>
      </c>
    </row>
    <row r="336" spans="1:7" ht="19.5" thickBot="1">
      <c r="A336" s="267" t="s">
        <v>338</v>
      </c>
      <c r="B336" s="268"/>
      <c r="C336" s="268"/>
      <c r="D336" s="268"/>
      <c r="E336" s="268"/>
      <c r="F336" s="269"/>
      <c r="G336" s="64">
        <f>SUM(G335,G288)</f>
        <v>0</v>
      </c>
    </row>
    <row r="337" spans="1:9" ht="21.75" thickBot="1">
      <c r="A337" s="256" t="s">
        <v>339</v>
      </c>
      <c r="B337" s="257"/>
      <c r="C337" s="257"/>
      <c r="D337" s="257"/>
      <c r="E337" s="257"/>
      <c r="F337" s="247"/>
      <c r="G337" s="228">
        <f>SUM(G336,G267)</f>
        <v>0</v>
      </c>
      <c r="I337" s="248"/>
    </row>
    <row r="338" spans="1:9" ht="15.75" thickTop="1"/>
  </sheetData>
  <mergeCells count="25">
    <mergeCell ref="B64:C64"/>
    <mergeCell ref="A1:B2"/>
    <mergeCell ref="C1:F2"/>
    <mergeCell ref="A43:C43"/>
    <mergeCell ref="B44:C44"/>
    <mergeCell ref="B63:C63"/>
    <mergeCell ref="A267:F267"/>
    <mergeCell ref="B96:C96"/>
    <mergeCell ref="B97:C97"/>
    <mergeCell ref="B136:D136"/>
    <mergeCell ref="B137:C137"/>
    <mergeCell ref="B146:C146"/>
    <mergeCell ref="B147:C147"/>
    <mergeCell ref="B159:D159"/>
    <mergeCell ref="B160:C160"/>
    <mergeCell ref="B196:C196"/>
    <mergeCell ref="B197:C197"/>
    <mergeCell ref="B266:C266"/>
    <mergeCell ref="A337:E337"/>
    <mergeCell ref="A268:C268"/>
    <mergeCell ref="B271:C271"/>
    <mergeCell ref="B288:C288"/>
    <mergeCell ref="B289:C289"/>
    <mergeCell ref="B335:C335"/>
    <mergeCell ref="A336:F336"/>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527D-FAFD-4E48-8B39-60FACE0BFB7D}">
  <sheetPr>
    <tabColor rgb="FFFFC000"/>
  </sheetPr>
  <dimension ref="A1:J338"/>
  <sheetViews>
    <sheetView showZeros="0" view="pageBreakPreview" zoomScale="85" zoomScaleNormal="55" zoomScaleSheetLayoutView="85" workbookViewId="0">
      <selection activeCell="C3" sqref="C3"/>
    </sheetView>
  </sheetViews>
  <sheetFormatPr defaultColWidth="9.140625" defaultRowHeight="15"/>
  <cols>
    <col min="1" max="1" width="6.42578125" style="249" bestFit="1" customWidth="1"/>
    <col min="2" max="2" width="11.42578125" style="249" customWidth="1"/>
    <col min="3" max="3" width="68.5703125" style="234" customWidth="1"/>
    <col min="4" max="4" width="4.5703125" style="250" bestFit="1" customWidth="1"/>
    <col min="5" max="5" width="8.140625" style="251" bestFit="1" customWidth="1"/>
    <col min="6" max="6" width="11" style="250" customWidth="1"/>
    <col min="7" max="7" width="21.28515625" style="233" bestFit="1" customWidth="1"/>
    <col min="8" max="9" width="9.140625" style="119"/>
    <col min="10" max="10" width="12.42578125" style="119" bestFit="1" customWidth="1"/>
    <col min="11" max="16384" width="9.140625" style="119"/>
  </cols>
  <sheetData>
    <row r="1" spans="1:7" s="235" customFormat="1">
      <c r="A1" s="285" t="s">
        <v>0</v>
      </c>
      <c r="B1" s="286"/>
      <c r="C1" s="289" t="s">
        <v>474</v>
      </c>
      <c r="D1" s="289"/>
      <c r="E1" s="289"/>
      <c r="F1" s="289"/>
      <c r="G1" s="50" t="s">
        <v>1</v>
      </c>
    </row>
    <row r="2" spans="1:7" s="235" customFormat="1">
      <c r="A2" s="287"/>
      <c r="B2" s="288"/>
      <c r="C2" s="290"/>
      <c r="D2" s="290"/>
      <c r="E2" s="290"/>
      <c r="F2" s="290"/>
      <c r="G2" s="83">
        <v>44375</v>
      </c>
    </row>
    <row r="3" spans="1:7" s="235" customFormat="1" ht="26.25" thickBot="1">
      <c r="A3" s="28" t="s">
        <v>2</v>
      </c>
      <c r="B3" s="29" t="s">
        <v>3</v>
      </c>
      <c r="C3" s="29" t="s">
        <v>4</v>
      </c>
      <c r="D3" s="29" t="s">
        <v>5</v>
      </c>
      <c r="E3" s="29" t="s">
        <v>340</v>
      </c>
      <c r="F3" s="117" t="s">
        <v>7</v>
      </c>
      <c r="G3" s="51" t="s">
        <v>8</v>
      </c>
    </row>
    <row r="4" spans="1:7">
      <c r="A4" s="24"/>
      <c r="B4" s="25"/>
      <c r="C4" s="26" t="s">
        <v>9</v>
      </c>
      <c r="D4" s="27"/>
      <c r="E4" s="27"/>
      <c r="F4" s="118"/>
      <c r="G4" s="52"/>
    </row>
    <row r="5" spans="1:7" ht="30">
      <c r="A5" s="4"/>
      <c r="B5" s="5"/>
      <c r="C5" s="9" t="s">
        <v>10</v>
      </c>
      <c r="D5" s="7"/>
      <c r="E5" s="7"/>
      <c r="F5" s="8"/>
      <c r="G5" s="53">
        <f>IF(E5="QRO",F5*0, F5*E5)</f>
        <v>0</v>
      </c>
    </row>
    <row r="6" spans="1:7" ht="60">
      <c r="A6" s="4"/>
      <c r="B6" s="5"/>
      <c r="C6" s="6" t="s">
        <v>11</v>
      </c>
      <c r="D6" s="7"/>
      <c r="E6" s="7"/>
      <c r="F6" s="8"/>
      <c r="G6" s="53">
        <f t="shared" ref="G6:G71" si="0">IF(E6="QRO",F6*0, F6*E6)</f>
        <v>0</v>
      </c>
    </row>
    <row r="7" spans="1:7" ht="60">
      <c r="A7" s="4"/>
      <c r="B7" s="5"/>
      <c r="C7" s="6" t="s">
        <v>12</v>
      </c>
      <c r="D7" s="7"/>
      <c r="E7" s="7"/>
      <c r="F7" s="8"/>
      <c r="G7" s="53">
        <f t="shared" si="0"/>
        <v>0</v>
      </c>
    </row>
    <row r="8" spans="1:7" ht="105">
      <c r="A8" s="4"/>
      <c r="B8" s="5"/>
      <c r="C8" s="6" t="s">
        <v>13</v>
      </c>
      <c r="D8" s="7"/>
      <c r="E8" s="7"/>
      <c r="F8" s="8"/>
      <c r="G8" s="53">
        <f t="shared" si="0"/>
        <v>0</v>
      </c>
    </row>
    <row r="9" spans="1:7" ht="105">
      <c r="A9" s="4"/>
      <c r="B9" s="5"/>
      <c r="C9" s="6" t="s">
        <v>14</v>
      </c>
      <c r="D9" s="7"/>
      <c r="E9" s="7"/>
      <c r="F9" s="8"/>
      <c r="G9" s="53">
        <f t="shared" si="0"/>
        <v>0</v>
      </c>
    </row>
    <row r="10" spans="1:7" ht="45">
      <c r="A10" s="4"/>
      <c r="B10" s="5"/>
      <c r="C10" s="6" t="s">
        <v>15</v>
      </c>
      <c r="D10" s="7"/>
      <c r="E10" s="7"/>
      <c r="F10" s="8"/>
      <c r="G10" s="53">
        <f t="shared" si="0"/>
        <v>0</v>
      </c>
    </row>
    <row r="11" spans="1:7" ht="45">
      <c r="A11" s="4"/>
      <c r="B11" s="5"/>
      <c r="C11" s="9" t="s">
        <v>16</v>
      </c>
      <c r="D11" s="7"/>
      <c r="E11" s="7"/>
      <c r="F11" s="8"/>
      <c r="G11" s="53">
        <f t="shared" si="0"/>
        <v>0</v>
      </c>
    </row>
    <row r="12" spans="1:7" ht="45">
      <c r="A12" s="4"/>
      <c r="B12" s="5"/>
      <c r="C12" s="9" t="s">
        <v>17</v>
      </c>
      <c r="D12" s="7"/>
      <c r="E12" s="7"/>
      <c r="F12" s="8"/>
      <c r="G12" s="53">
        <f t="shared" si="0"/>
        <v>0</v>
      </c>
    </row>
    <row r="13" spans="1:7" ht="105">
      <c r="A13" s="4"/>
      <c r="B13" s="5"/>
      <c r="C13" s="9" t="s">
        <v>18</v>
      </c>
      <c r="D13" s="7"/>
      <c r="E13" s="7"/>
      <c r="F13" s="8"/>
      <c r="G13" s="53">
        <f t="shared" si="0"/>
        <v>0</v>
      </c>
    </row>
    <row r="14" spans="1:7" ht="105">
      <c r="A14" s="4"/>
      <c r="B14" s="5"/>
      <c r="C14" s="9" t="s">
        <v>19</v>
      </c>
      <c r="D14" s="7"/>
      <c r="E14" s="7"/>
      <c r="F14" s="8"/>
      <c r="G14" s="53">
        <f t="shared" si="0"/>
        <v>0</v>
      </c>
    </row>
    <row r="15" spans="1:7" ht="60">
      <c r="A15" s="4"/>
      <c r="B15" s="5"/>
      <c r="C15" s="9" t="s">
        <v>20</v>
      </c>
      <c r="D15" s="7"/>
      <c r="E15" s="7"/>
      <c r="F15" s="8"/>
      <c r="G15" s="53">
        <f t="shared" si="0"/>
        <v>0</v>
      </c>
    </row>
    <row r="16" spans="1:7" ht="45">
      <c r="A16" s="4"/>
      <c r="B16" s="5"/>
      <c r="C16" s="9" t="s">
        <v>21</v>
      </c>
      <c r="D16" s="7"/>
      <c r="E16" s="7"/>
      <c r="F16" s="8"/>
      <c r="G16" s="53">
        <f t="shared" si="0"/>
        <v>0</v>
      </c>
    </row>
    <row r="17" spans="1:7" ht="30">
      <c r="A17" s="4"/>
      <c r="B17" s="5"/>
      <c r="C17" s="9" t="s">
        <v>22</v>
      </c>
      <c r="D17" s="7"/>
      <c r="E17" s="7"/>
      <c r="F17" s="8"/>
      <c r="G17" s="53">
        <f t="shared" si="0"/>
        <v>0</v>
      </c>
    </row>
    <row r="18" spans="1:7" ht="60">
      <c r="A18" s="4"/>
      <c r="B18" s="5"/>
      <c r="C18" s="9" t="s">
        <v>23</v>
      </c>
      <c r="D18" s="7"/>
      <c r="E18" s="7"/>
      <c r="F18" s="8"/>
      <c r="G18" s="53">
        <f t="shared" si="0"/>
        <v>0</v>
      </c>
    </row>
    <row r="19" spans="1:7">
      <c r="A19" s="4"/>
      <c r="B19" s="5"/>
      <c r="C19" s="9" t="s">
        <v>24</v>
      </c>
      <c r="D19" s="7"/>
      <c r="E19" s="7"/>
      <c r="F19" s="8"/>
      <c r="G19" s="53">
        <f t="shared" si="0"/>
        <v>0</v>
      </c>
    </row>
    <row r="20" spans="1:7" ht="30">
      <c r="A20" s="4"/>
      <c r="B20" s="5"/>
      <c r="C20" s="9" t="s">
        <v>25</v>
      </c>
      <c r="D20" s="7"/>
      <c r="E20" s="7"/>
      <c r="F20" s="8"/>
      <c r="G20" s="53">
        <f t="shared" si="0"/>
        <v>0</v>
      </c>
    </row>
    <row r="21" spans="1:7" ht="45">
      <c r="A21" s="4"/>
      <c r="B21" s="5"/>
      <c r="C21" s="9" t="s">
        <v>26</v>
      </c>
      <c r="D21" s="7"/>
      <c r="E21" s="7"/>
      <c r="F21" s="8"/>
      <c r="G21" s="53">
        <f t="shared" si="0"/>
        <v>0</v>
      </c>
    </row>
    <row r="22" spans="1:7" ht="30">
      <c r="A22" s="4"/>
      <c r="B22" s="5"/>
      <c r="C22" s="9" t="s">
        <v>27</v>
      </c>
      <c r="D22" s="7"/>
      <c r="E22" s="7"/>
      <c r="F22" s="8"/>
      <c r="G22" s="53">
        <f t="shared" si="0"/>
        <v>0</v>
      </c>
    </row>
    <row r="23" spans="1:7">
      <c r="A23" s="4"/>
      <c r="B23" s="5"/>
      <c r="C23" s="9" t="s">
        <v>28</v>
      </c>
      <c r="D23" s="7"/>
      <c r="E23" s="7"/>
      <c r="F23" s="8"/>
      <c r="G23" s="53">
        <f t="shared" si="0"/>
        <v>0</v>
      </c>
    </row>
    <row r="24" spans="1:7">
      <c r="A24" s="4"/>
      <c r="B24" s="5"/>
      <c r="C24" s="9" t="s">
        <v>29</v>
      </c>
      <c r="D24" s="7"/>
      <c r="E24" s="7"/>
      <c r="F24" s="8"/>
      <c r="G24" s="53">
        <f t="shared" si="0"/>
        <v>0</v>
      </c>
    </row>
    <row r="25" spans="1:7">
      <c r="A25" s="4"/>
      <c r="B25" s="5"/>
      <c r="C25" s="9" t="s">
        <v>30</v>
      </c>
      <c r="D25" s="7"/>
      <c r="E25" s="7"/>
      <c r="F25" s="8"/>
      <c r="G25" s="53">
        <f t="shared" si="0"/>
        <v>0</v>
      </c>
    </row>
    <row r="26" spans="1:7">
      <c r="A26" s="4"/>
      <c r="B26" s="5"/>
      <c r="C26" s="9" t="s">
        <v>31</v>
      </c>
      <c r="D26" s="7"/>
      <c r="E26" s="7"/>
      <c r="F26" s="8"/>
      <c r="G26" s="53">
        <f t="shared" si="0"/>
        <v>0</v>
      </c>
    </row>
    <row r="27" spans="1:7">
      <c r="A27" s="4"/>
      <c r="B27" s="5"/>
      <c r="C27" s="9" t="s">
        <v>32</v>
      </c>
      <c r="D27" s="7"/>
      <c r="E27" s="7"/>
      <c r="F27" s="8"/>
      <c r="G27" s="53">
        <f t="shared" si="0"/>
        <v>0</v>
      </c>
    </row>
    <row r="28" spans="1:7">
      <c r="A28" s="4"/>
      <c r="B28" s="5"/>
      <c r="C28" s="9" t="s">
        <v>33</v>
      </c>
      <c r="D28" s="7"/>
      <c r="E28" s="7"/>
      <c r="F28" s="8"/>
      <c r="G28" s="53">
        <f t="shared" si="0"/>
        <v>0</v>
      </c>
    </row>
    <row r="29" spans="1:7">
      <c r="A29" s="4"/>
      <c r="B29" s="5"/>
      <c r="C29" s="9" t="s">
        <v>34</v>
      </c>
      <c r="D29" s="7"/>
      <c r="E29" s="7"/>
      <c r="F29" s="8"/>
      <c r="G29" s="53">
        <f t="shared" si="0"/>
        <v>0</v>
      </c>
    </row>
    <row r="30" spans="1:7">
      <c r="A30" s="4"/>
      <c r="B30" s="5"/>
      <c r="C30" s="9" t="s">
        <v>35</v>
      </c>
      <c r="D30" s="7"/>
      <c r="E30" s="7"/>
      <c r="F30" s="8"/>
      <c r="G30" s="53">
        <f t="shared" si="0"/>
        <v>0</v>
      </c>
    </row>
    <row r="31" spans="1:7">
      <c r="A31" s="4"/>
      <c r="B31" s="5"/>
      <c r="C31" s="9" t="s">
        <v>36</v>
      </c>
      <c r="D31" s="7"/>
      <c r="E31" s="7"/>
      <c r="F31" s="8"/>
      <c r="G31" s="53">
        <f t="shared" si="0"/>
        <v>0</v>
      </c>
    </row>
    <row r="32" spans="1:7">
      <c r="A32" s="4"/>
      <c r="B32" s="5"/>
      <c r="C32" s="9" t="s">
        <v>37</v>
      </c>
      <c r="D32" s="7"/>
      <c r="E32" s="7"/>
      <c r="F32" s="8"/>
      <c r="G32" s="53">
        <f t="shared" si="0"/>
        <v>0</v>
      </c>
    </row>
    <row r="33" spans="1:7">
      <c r="A33" s="4"/>
      <c r="B33" s="5"/>
      <c r="C33" s="9" t="s">
        <v>38</v>
      </c>
      <c r="D33" s="7"/>
      <c r="E33" s="7"/>
      <c r="F33" s="8"/>
      <c r="G33" s="53">
        <f t="shared" si="0"/>
        <v>0</v>
      </c>
    </row>
    <row r="34" spans="1:7">
      <c r="A34" s="4"/>
      <c r="B34" s="5"/>
      <c r="C34" s="9" t="s">
        <v>39</v>
      </c>
      <c r="D34" s="7"/>
      <c r="E34" s="10"/>
      <c r="F34" s="8"/>
      <c r="G34" s="53">
        <f t="shared" si="0"/>
        <v>0</v>
      </c>
    </row>
    <row r="35" spans="1:7">
      <c r="A35" s="4"/>
      <c r="B35" s="5"/>
      <c r="C35" s="9" t="s">
        <v>40</v>
      </c>
      <c r="D35" s="7"/>
      <c r="E35" s="10"/>
      <c r="F35" s="8"/>
      <c r="G35" s="53">
        <f t="shared" si="0"/>
        <v>0</v>
      </c>
    </row>
    <row r="36" spans="1:7">
      <c r="A36" s="4"/>
      <c r="B36" s="5"/>
      <c r="C36" s="9" t="s">
        <v>41</v>
      </c>
      <c r="D36" s="7"/>
      <c r="E36" s="10"/>
      <c r="F36" s="8"/>
      <c r="G36" s="53">
        <f t="shared" si="0"/>
        <v>0</v>
      </c>
    </row>
    <row r="37" spans="1:7">
      <c r="A37" s="4"/>
      <c r="B37" s="5"/>
      <c r="C37" s="9" t="s">
        <v>42</v>
      </c>
      <c r="D37" s="7"/>
      <c r="E37" s="10"/>
      <c r="F37" s="8"/>
      <c r="G37" s="53">
        <f t="shared" si="0"/>
        <v>0</v>
      </c>
    </row>
    <row r="38" spans="1:7">
      <c r="A38" s="4"/>
      <c r="B38" s="5"/>
      <c r="C38" s="9" t="s">
        <v>43</v>
      </c>
      <c r="D38" s="7"/>
      <c r="E38" s="10"/>
      <c r="F38" s="8"/>
      <c r="G38" s="53">
        <f t="shared" si="0"/>
        <v>0</v>
      </c>
    </row>
    <row r="39" spans="1:7">
      <c r="A39" s="4"/>
      <c r="B39" s="5"/>
      <c r="C39" s="9" t="s">
        <v>44</v>
      </c>
      <c r="D39" s="7"/>
      <c r="E39" s="10"/>
      <c r="F39" s="8"/>
      <c r="G39" s="53">
        <f t="shared" si="0"/>
        <v>0</v>
      </c>
    </row>
    <row r="40" spans="1:7">
      <c r="A40" s="4"/>
      <c r="B40" s="5"/>
      <c r="C40" s="9" t="s">
        <v>45</v>
      </c>
      <c r="D40" s="7"/>
      <c r="E40" s="10"/>
      <c r="F40" s="8"/>
      <c r="G40" s="53">
        <f t="shared" si="0"/>
        <v>0</v>
      </c>
    </row>
    <row r="41" spans="1:7">
      <c r="A41" s="4"/>
      <c r="B41" s="5"/>
      <c r="C41" s="9" t="s">
        <v>46</v>
      </c>
      <c r="D41" s="7"/>
      <c r="E41" s="10"/>
      <c r="F41" s="8"/>
      <c r="G41" s="53">
        <f t="shared" si="0"/>
        <v>0</v>
      </c>
    </row>
    <row r="42" spans="1:7" ht="15.75" thickBot="1">
      <c r="A42" s="30"/>
      <c r="B42" s="31"/>
      <c r="C42" s="32" t="s">
        <v>47</v>
      </c>
      <c r="D42" s="33"/>
      <c r="E42" s="34"/>
      <c r="F42" s="120"/>
      <c r="G42" s="54">
        <f t="shared" si="0"/>
        <v>0</v>
      </c>
    </row>
    <row r="43" spans="1:7" ht="19.5" thickBot="1">
      <c r="A43" s="282" t="s">
        <v>48</v>
      </c>
      <c r="B43" s="283"/>
      <c r="C43" s="284"/>
      <c r="D43" s="38"/>
      <c r="E43" s="39"/>
      <c r="F43" s="121"/>
      <c r="G43" s="55"/>
    </row>
    <row r="44" spans="1:7" s="122" customFormat="1">
      <c r="A44" s="40">
        <v>1</v>
      </c>
      <c r="B44" s="254" t="s">
        <v>49</v>
      </c>
      <c r="C44" s="255"/>
      <c r="D44" s="41"/>
      <c r="E44" s="42"/>
      <c r="F44" s="41"/>
      <c r="G44" s="56">
        <f t="shared" si="0"/>
        <v>0</v>
      </c>
    </row>
    <row r="45" spans="1:7" s="122" customFormat="1">
      <c r="A45" s="35"/>
      <c r="B45" s="12">
        <f>A44+0.01</f>
        <v>1.01</v>
      </c>
      <c r="C45" s="6" t="s">
        <v>50</v>
      </c>
      <c r="D45" s="8"/>
      <c r="E45" s="10"/>
      <c r="F45" s="8"/>
      <c r="G45" s="57">
        <f t="shared" si="0"/>
        <v>0</v>
      </c>
    </row>
    <row r="46" spans="1:7" s="122" customFormat="1" ht="45">
      <c r="A46" s="35"/>
      <c r="B46" s="12"/>
      <c r="C46" s="9" t="s">
        <v>51</v>
      </c>
      <c r="D46" s="8"/>
      <c r="E46" s="10"/>
      <c r="F46" s="8"/>
      <c r="G46" s="57">
        <f t="shared" si="0"/>
        <v>0</v>
      </c>
    </row>
    <row r="47" spans="1:7" s="122" customFormat="1">
      <c r="A47" s="35"/>
      <c r="B47" s="5"/>
      <c r="C47" s="9" t="s">
        <v>52</v>
      </c>
      <c r="D47" s="8" t="s">
        <v>53</v>
      </c>
      <c r="E47" s="10">
        <v>55</v>
      </c>
      <c r="F47" s="8"/>
      <c r="G47" s="57">
        <f t="shared" si="0"/>
        <v>0</v>
      </c>
    </row>
    <row r="48" spans="1:7" s="122" customFormat="1">
      <c r="A48" s="35"/>
      <c r="B48" s="5"/>
      <c r="C48" s="9" t="s">
        <v>54</v>
      </c>
      <c r="D48" s="8" t="s">
        <v>53</v>
      </c>
      <c r="E48" s="10">
        <v>25</v>
      </c>
      <c r="F48" s="8"/>
      <c r="G48" s="57">
        <f t="shared" si="0"/>
        <v>0</v>
      </c>
    </row>
    <row r="49" spans="1:7">
      <c r="A49" s="35"/>
      <c r="B49" s="12">
        <f>B45+0.01</f>
        <v>1.02</v>
      </c>
      <c r="C49" s="11" t="s">
        <v>56</v>
      </c>
      <c r="D49" s="8"/>
      <c r="E49" s="10"/>
      <c r="F49" s="8"/>
      <c r="G49" s="57"/>
    </row>
    <row r="50" spans="1:7" ht="210">
      <c r="A50" s="35"/>
      <c r="B50" s="5"/>
      <c r="C50" s="13" t="s">
        <v>57</v>
      </c>
      <c r="D50" s="8" t="s">
        <v>53</v>
      </c>
      <c r="E50" s="10">
        <v>160</v>
      </c>
      <c r="F50" s="8"/>
      <c r="G50" s="57">
        <f t="shared" si="0"/>
        <v>0</v>
      </c>
    </row>
    <row r="51" spans="1:7">
      <c r="A51" s="35"/>
      <c r="B51" s="12">
        <f>B49+0.01</f>
        <v>1.03</v>
      </c>
      <c r="C51" s="11" t="s">
        <v>58</v>
      </c>
      <c r="D51" s="8"/>
      <c r="E51" s="10"/>
      <c r="F51" s="8"/>
      <c r="G51" s="57"/>
    </row>
    <row r="52" spans="1:7" ht="210">
      <c r="A52" s="35"/>
      <c r="B52" s="5"/>
      <c r="C52" s="13" t="s">
        <v>59</v>
      </c>
      <c r="D52" s="8" t="s">
        <v>53</v>
      </c>
      <c r="E52" s="10" t="s">
        <v>60</v>
      </c>
      <c r="F52" s="8"/>
      <c r="G52" s="57">
        <f t="shared" si="0"/>
        <v>0</v>
      </c>
    </row>
    <row r="53" spans="1:7">
      <c r="A53" s="35"/>
      <c r="B53" s="12">
        <f>B51+0.01</f>
        <v>1.04</v>
      </c>
      <c r="C53" s="11" t="s">
        <v>61</v>
      </c>
      <c r="D53" s="8"/>
      <c r="E53" s="10"/>
      <c r="F53" s="8"/>
      <c r="G53" s="57"/>
    </row>
    <row r="54" spans="1:7" ht="90">
      <c r="A54" s="35"/>
      <c r="B54" s="5"/>
      <c r="C54" s="14" t="s">
        <v>62</v>
      </c>
      <c r="D54" s="8" t="s">
        <v>53</v>
      </c>
      <c r="E54" s="10">
        <v>55</v>
      </c>
      <c r="F54" s="8"/>
      <c r="G54" s="57">
        <f t="shared" si="0"/>
        <v>0</v>
      </c>
    </row>
    <row r="55" spans="1:7">
      <c r="A55" s="35"/>
      <c r="B55" s="12">
        <f>B53+0.01</f>
        <v>1.05</v>
      </c>
      <c r="C55" s="11" t="s">
        <v>63</v>
      </c>
      <c r="D55" s="8"/>
      <c r="E55" s="10"/>
      <c r="F55" s="8"/>
      <c r="G55" s="57"/>
    </row>
    <row r="56" spans="1:7" ht="90">
      <c r="A56" s="35"/>
      <c r="B56" s="5"/>
      <c r="C56" s="14" t="s">
        <v>64</v>
      </c>
      <c r="D56" s="8" t="s">
        <v>53</v>
      </c>
      <c r="E56" s="108">
        <v>47</v>
      </c>
      <c r="F56" s="102"/>
      <c r="G56" s="57">
        <f t="shared" si="0"/>
        <v>0</v>
      </c>
    </row>
    <row r="57" spans="1:7">
      <c r="A57" s="35"/>
      <c r="B57" s="12">
        <f>B55+0.01</f>
        <v>1.06</v>
      </c>
      <c r="C57" s="11" t="s">
        <v>65</v>
      </c>
      <c r="D57" s="8"/>
      <c r="E57" s="10"/>
      <c r="F57" s="8"/>
      <c r="G57" s="57"/>
    </row>
    <row r="58" spans="1:7" ht="90">
      <c r="A58" s="35"/>
      <c r="B58" s="5"/>
      <c r="C58" s="14" t="s">
        <v>66</v>
      </c>
      <c r="D58" s="8" t="s">
        <v>53</v>
      </c>
      <c r="E58" s="10">
        <v>6</v>
      </c>
      <c r="F58" s="8"/>
      <c r="G58" s="57">
        <f t="shared" si="0"/>
        <v>0</v>
      </c>
    </row>
    <row r="59" spans="1:7">
      <c r="A59" s="35"/>
      <c r="B59" s="12">
        <f>B57+0.01</f>
        <v>1.07</v>
      </c>
      <c r="C59" s="11" t="s">
        <v>67</v>
      </c>
      <c r="D59" s="8"/>
      <c r="E59" s="10"/>
      <c r="F59" s="8"/>
      <c r="G59" s="57">
        <f t="shared" si="0"/>
        <v>0</v>
      </c>
    </row>
    <row r="60" spans="1:7" ht="90">
      <c r="A60" s="35"/>
      <c r="B60" s="5"/>
      <c r="C60" s="14" t="s">
        <v>68</v>
      </c>
      <c r="D60" s="8" t="s">
        <v>53</v>
      </c>
      <c r="E60" s="10" t="s">
        <v>60</v>
      </c>
      <c r="F60" s="8"/>
      <c r="G60" s="57">
        <f t="shared" si="0"/>
        <v>0</v>
      </c>
    </row>
    <row r="61" spans="1:7">
      <c r="A61" s="35"/>
      <c r="B61" s="12">
        <f>B59+0.01</f>
        <v>1.08</v>
      </c>
      <c r="C61" s="11" t="s">
        <v>69</v>
      </c>
      <c r="D61" s="8"/>
      <c r="E61" s="10"/>
      <c r="F61" s="8"/>
      <c r="G61" s="57">
        <f t="shared" si="0"/>
        <v>0</v>
      </c>
    </row>
    <row r="62" spans="1:7" ht="60">
      <c r="A62" s="35"/>
      <c r="B62" s="5"/>
      <c r="C62" s="15" t="s">
        <v>70</v>
      </c>
      <c r="D62" s="8" t="s">
        <v>53</v>
      </c>
      <c r="E62" s="10">
        <v>380</v>
      </c>
      <c r="F62" s="8"/>
      <c r="G62" s="57">
        <f t="shared" si="0"/>
        <v>0</v>
      </c>
    </row>
    <row r="63" spans="1:7" ht="15.75" thickBot="1">
      <c r="A63" s="47">
        <v>1</v>
      </c>
      <c r="B63" s="265" t="s">
        <v>71</v>
      </c>
      <c r="C63" s="266"/>
      <c r="D63" s="36"/>
      <c r="E63" s="37"/>
      <c r="F63" s="36"/>
      <c r="G63" s="58">
        <f>SUM(G44:G62)</f>
        <v>0</v>
      </c>
    </row>
    <row r="64" spans="1:7">
      <c r="A64" s="40">
        <f>A44+1</f>
        <v>2</v>
      </c>
      <c r="B64" s="254" t="s">
        <v>72</v>
      </c>
      <c r="C64" s="255"/>
      <c r="D64" s="41"/>
      <c r="E64" s="42"/>
      <c r="F64" s="41"/>
      <c r="G64" s="56">
        <f t="shared" si="0"/>
        <v>0</v>
      </c>
    </row>
    <row r="65" spans="1:7" ht="225">
      <c r="A65" s="46"/>
      <c r="B65" s="12"/>
      <c r="C65" s="16" t="s">
        <v>73</v>
      </c>
      <c r="D65" s="7"/>
      <c r="E65" s="10"/>
      <c r="F65" s="8"/>
      <c r="G65" s="57">
        <f t="shared" si="0"/>
        <v>0</v>
      </c>
    </row>
    <row r="66" spans="1:7" ht="30">
      <c r="A66" s="46"/>
      <c r="B66" s="12"/>
      <c r="C66" s="16" t="s">
        <v>74</v>
      </c>
      <c r="D66" s="7"/>
      <c r="E66" s="10"/>
      <c r="F66" s="8"/>
      <c r="G66" s="57">
        <f t="shared" si="0"/>
        <v>0</v>
      </c>
    </row>
    <row r="67" spans="1:7" ht="30">
      <c r="A67" s="46"/>
      <c r="B67" s="12"/>
      <c r="C67" s="16" t="s">
        <v>75</v>
      </c>
      <c r="D67" s="7"/>
      <c r="E67" s="10"/>
      <c r="F67" s="8"/>
      <c r="G67" s="57">
        <f t="shared" si="0"/>
        <v>0</v>
      </c>
    </row>
    <row r="68" spans="1:7" ht="30">
      <c r="A68" s="46"/>
      <c r="B68" s="12"/>
      <c r="C68" s="16" t="s">
        <v>76</v>
      </c>
      <c r="D68" s="7"/>
      <c r="E68" s="10"/>
      <c r="F68" s="8"/>
      <c r="G68" s="57">
        <f t="shared" si="0"/>
        <v>0</v>
      </c>
    </row>
    <row r="69" spans="1:7" ht="30">
      <c r="A69" s="46"/>
      <c r="B69" s="12"/>
      <c r="C69" s="16" t="s">
        <v>77</v>
      </c>
      <c r="D69" s="7"/>
      <c r="E69" s="10"/>
      <c r="F69" s="8"/>
      <c r="G69" s="57">
        <f t="shared" si="0"/>
        <v>0</v>
      </c>
    </row>
    <row r="70" spans="1:7" ht="45">
      <c r="A70" s="46"/>
      <c r="B70" s="12"/>
      <c r="C70" s="16" t="s">
        <v>78</v>
      </c>
      <c r="D70" s="7"/>
      <c r="E70" s="10"/>
      <c r="F70" s="8"/>
      <c r="G70" s="57">
        <f t="shared" si="0"/>
        <v>0</v>
      </c>
    </row>
    <row r="71" spans="1:7" ht="30">
      <c r="A71" s="46"/>
      <c r="B71" s="12"/>
      <c r="C71" s="16" t="s">
        <v>79</v>
      </c>
      <c r="D71" s="7"/>
      <c r="E71" s="10"/>
      <c r="F71" s="8"/>
      <c r="G71" s="57">
        <f t="shared" si="0"/>
        <v>0</v>
      </c>
    </row>
    <row r="72" spans="1:7">
      <c r="A72" s="46"/>
      <c r="B72" s="12"/>
      <c r="C72" s="11"/>
      <c r="D72" s="7"/>
      <c r="E72" s="10"/>
      <c r="F72" s="8"/>
      <c r="G72" s="57">
        <f t="shared" ref="G72:G138" si="1">IF(E72="QRO",F72*0, F72*E72)</f>
        <v>0</v>
      </c>
    </row>
    <row r="73" spans="1:7" ht="60">
      <c r="A73" s="46"/>
      <c r="B73" s="12">
        <f>A64+0.01</f>
        <v>2.0099999999999998</v>
      </c>
      <c r="C73" s="11" t="s">
        <v>80</v>
      </c>
      <c r="D73" s="8" t="s">
        <v>53</v>
      </c>
      <c r="E73" s="10">
        <v>15</v>
      </c>
      <c r="F73" s="8"/>
      <c r="G73" s="57">
        <f t="shared" si="1"/>
        <v>0</v>
      </c>
    </row>
    <row r="74" spans="1:7">
      <c r="A74" s="46"/>
      <c r="B74" s="12"/>
      <c r="C74" s="11" t="s">
        <v>81</v>
      </c>
      <c r="D74" s="7"/>
      <c r="E74" s="10"/>
      <c r="F74" s="8"/>
      <c r="G74" s="57">
        <f t="shared" si="1"/>
        <v>0</v>
      </c>
    </row>
    <row r="75" spans="1:7" ht="120">
      <c r="A75" s="46"/>
      <c r="B75" s="12"/>
      <c r="C75" s="16" t="s">
        <v>82</v>
      </c>
      <c r="D75" s="7"/>
      <c r="E75" s="10"/>
      <c r="F75" s="8"/>
      <c r="G75" s="57"/>
    </row>
    <row r="76" spans="1:7" ht="45">
      <c r="A76" s="46"/>
      <c r="B76" s="12"/>
      <c r="C76" s="16" t="s">
        <v>83</v>
      </c>
      <c r="D76" s="7"/>
      <c r="E76" s="10"/>
      <c r="F76" s="8"/>
      <c r="G76" s="57">
        <f t="shared" si="1"/>
        <v>0</v>
      </c>
    </row>
    <row r="77" spans="1:7" ht="45">
      <c r="A77" s="35"/>
      <c r="B77" s="5"/>
      <c r="C77" s="16" t="s">
        <v>84</v>
      </c>
      <c r="D77" s="7"/>
      <c r="E77" s="10"/>
      <c r="F77" s="8"/>
      <c r="G77" s="57">
        <f t="shared" si="1"/>
        <v>0</v>
      </c>
    </row>
    <row r="78" spans="1:7">
      <c r="A78" s="35"/>
      <c r="B78" s="12"/>
      <c r="C78" s="11" t="s">
        <v>85</v>
      </c>
      <c r="D78" s="8"/>
      <c r="E78" s="10"/>
      <c r="F78" s="8"/>
      <c r="G78" s="57">
        <f t="shared" si="1"/>
        <v>0</v>
      </c>
    </row>
    <row r="79" spans="1:7" ht="165">
      <c r="A79" s="35"/>
      <c r="B79" s="12"/>
      <c r="C79" s="16" t="s">
        <v>86</v>
      </c>
      <c r="D79" s="8"/>
      <c r="E79" s="10"/>
      <c r="F79" s="8"/>
      <c r="G79" s="57">
        <f t="shared" si="1"/>
        <v>0</v>
      </c>
    </row>
    <row r="80" spans="1:7">
      <c r="A80" s="35"/>
      <c r="B80" s="12"/>
      <c r="C80" s="11" t="s">
        <v>87</v>
      </c>
      <c r="D80" s="8"/>
      <c r="E80" s="10"/>
      <c r="F80" s="8"/>
      <c r="G80" s="57">
        <f t="shared" si="1"/>
        <v>0</v>
      </c>
    </row>
    <row r="81" spans="1:7" ht="135">
      <c r="A81" s="35"/>
      <c r="B81" s="12"/>
      <c r="C81" s="16" t="s">
        <v>88</v>
      </c>
      <c r="D81" s="8"/>
      <c r="E81" s="10"/>
      <c r="F81" s="8"/>
      <c r="G81" s="57">
        <f t="shared" si="1"/>
        <v>0</v>
      </c>
    </row>
    <row r="82" spans="1:7">
      <c r="A82" s="35"/>
      <c r="B82" s="12"/>
      <c r="C82" s="11" t="s">
        <v>89</v>
      </c>
      <c r="D82" s="8"/>
      <c r="E82" s="10"/>
      <c r="F82" s="8"/>
      <c r="G82" s="57">
        <f t="shared" si="1"/>
        <v>0</v>
      </c>
    </row>
    <row r="83" spans="1:7" ht="45">
      <c r="A83" s="35"/>
      <c r="B83" s="12"/>
      <c r="C83" s="16" t="s">
        <v>90</v>
      </c>
      <c r="D83" s="8"/>
      <c r="E83" s="10"/>
      <c r="F83" s="8"/>
      <c r="G83" s="57">
        <f t="shared" si="1"/>
        <v>0</v>
      </c>
    </row>
    <row r="84" spans="1:7" ht="30">
      <c r="A84" s="35"/>
      <c r="B84" s="12"/>
      <c r="C84" s="16" t="s">
        <v>91</v>
      </c>
      <c r="D84" s="8"/>
      <c r="E84" s="10"/>
      <c r="F84" s="8"/>
      <c r="G84" s="57">
        <f t="shared" si="1"/>
        <v>0</v>
      </c>
    </row>
    <row r="85" spans="1:7" ht="30">
      <c r="A85" s="35"/>
      <c r="B85" s="12"/>
      <c r="C85" s="16" t="s">
        <v>92</v>
      </c>
      <c r="D85" s="8"/>
      <c r="E85" s="10"/>
      <c r="F85" s="8"/>
      <c r="G85" s="57">
        <f t="shared" si="1"/>
        <v>0</v>
      </c>
    </row>
    <row r="86" spans="1:7">
      <c r="A86" s="35"/>
      <c r="B86" s="12"/>
      <c r="C86" s="16" t="s">
        <v>93</v>
      </c>
      <c r="D86" s="8"/>
      <c r="E86" s="10"/>
      <c r="F86" s="8"/>
      <c r="G86" s="57">
        <f t="shared" si="1"/>
        <v>0</v>
      </c>
    </row>
    <row r="87" spans="1:7" ht="60">
      <c r="A87" s="35"/>
      <c r="B87" s="12"/>
      <c r="C87" s="16" t="s">
        <v>94</v>
      </c>
      <c r="D87" s="8"/>
      <c r="E87" s="10"/>
      <c r="F87" s="8"/>
      <c r="G87" s="57">
        <f t="shared" si="1"/>
        <v>0</v>
      </c>
    </row>
    <row r="88" spans="1:7" ht="225">
      <c r="A88" s="35"/>
      <c r="B88" s="12">
        <f>B73+0.01</f>
        <v>2.0199999999999996</v>
      </c>
      <c r="C88" s="11" t="s">
        <v>95</v>
      </c>
      <c r="D88" s="8" t="s">
        <v>53</v>
      </c>
      <c r="E88" s="10">
        <v>5</v>
      </c>
      <c r="F88" s="8"/>
      <c r="G88" s="57">
        <f t="shared" si="1"/>
        <v>0</v>
      </c>
    </row>
    <row r="89" spans="1:7" ht="140.1" customHeight="1">
      <c r="A89" s="35"/>
      <c r="B89" s="12"/>
      <c r="C89" s="11"/>
      <c r="D89" s="8"/>
      <c r="E89" s="10"/>
      <c r="F89" s="8"/>
      <c r="G89" s="57"/>
    </row>
    <row r="90" spans="1:7" ht="240">
      <c r="A90" s="35"/>
      <c r="B90" s="12">
        <f>B88+0.01</f>
        <v>2.0299999999999994</v>
      </c>
      <c r="C90" s="11" t="s">
        <v>96</v>
      </c>
      <c r="D90" s="8" t="s">
        <v>53</v>
      </c>
      <c r="E90" s="10">
        <v>15</v>
      </c>
      <c r="F90" s="102"/>
      <c r="G90" s="57">
        <f t="shared" si="1"/>
        <v>0</v>
      </c>
    </row>
    <row r="91" spans="1:7">
      <c r="A91" s="35"/>
      <c r="B91" s="12"/>
      <c r="C91" s="11" t="s">
        <v>97</v>
      </c>
      <c r="D91" s="8" t="s">
        <v>98</v>
      </c>
      <c r="E91" s="10">
        <v>3</v>
      </c>
      <c r="F91" s="102"/>
      <c r="G91" s="57">
        <f t="shared" si="1"/>
        <v>0</v>
      </c>
    </row>
    <row r="92" spans="1:7">
      <c r="A92" s="35"/>
      <c r="B92" s="12">
        <f>B90+0.01</f>
        <v>2.0399999999999991</v>
      </c>
      <c r="C92" s="11" t="s">
        <v>348</v>
      </c>
      <c r="D92" s="8"/>
      <c r="E92" s="10"/>
      <c r="F92" s="8"/>
      <c r="G92" s="57">
        <f t="shared" si="1"/>
        <v>0</v>
      </c>
    </row>
    <row r="93" spans="1:7" ht="90">
      <c r="A93" s="35"/>
      <c r="B93" s="12"/>
      <c r="C93" s="16" t="s">
        <v>100</v>
      </c>
      <c r="D93" s="8" t="s">
        <v>101</v>
      </c>
      <c r="E93" s="10" t="s">
        <v>60</v>
      </c>
      <c r="F93" s="8"/>
      <c r="G93" s="57">
        <f t="shared" si="1"/>
        <v>0</v>
      </c>
    </row>
    <row r="94" spans="1:7">
      <c r="A94" s="35"/>
      <c r="B94" s="12">
        <f>B92+0.01</f>
        <v>2.0499999999999989</v>
      </c>
      <c r="C94" s="11" t="s">
        <v>102</v>
      </c>
      <c r="D94" s="8"/>
      <c r="E94" s="10"/>
      <c r="F94" s="8"/>
      <c r="G94" s="57">
        <f t="shared" si="1"/>
        <v>0</v>
      </c>
    </row>
    <row r="95" spans="1:7" ht="75">
      <c r="A95" s="35"/>
      <c r="B95" s="12"/>
      <c r="C95" s="16" t="s">
        <v>103</v>
      </c>
      <c r="D95" s="8" t="s">
        <v>101</v>
      </c>
      <c r="E95" s="10" t="s">
        <v>60</v>
      </c>
      <c r="F95" s="8"/>
      <c r="G95" s="57">
        <f t="shared" si="1"/>
        <v>0</v>
      </c>
    </row>
    <row r="96" spans="1:7" ht="15.75" thickBot="1">
      <c r="A96" s="48">
        <v>2</v>
      </c>
      <c r="B96" s="263" t="s">
        <v>104</v>
      </c>
      <c r="C96" s="264"/>
      <c r="D96" s="36"/>
      <c r="E96" s="124"/>
      <c r="F96" s="36"/>
      <c r="G96" s="58">
        <f>SUM(G64:G95)</f>
        <v>0</v>
      </c>
    </row>
    <row r="97" spans="1:7">
      <c r="A97" s="40">
        <f>A64+1</f>
        <v>3</v>
      </c>
      <c r="B97" s="254" t="s">
        <v>105</v>
      </c>
      <c r="C97" s="255"/>
      <c r="D97" s="41"/>
      <c r="E97" s="125"/>
      <c r="F97" s="41"/>
      <c r="G97" s="56"/>
    </row>
    <row r="98" spans="1:7">
      <c r="A98" s="35"/>
      <c r="B98" s="12"/>
      <c r="C98" s="11"/>
      <c r="D98" s="8"/>
      <c r="E98" s="126"/>
      <c r="F98" s="8"/>
      <c r="G98" s="57">
        <f t="shared" si="1"/>
        <v>0</v>
      </c>
    </row>
    <row r="99" spans="1:7">
      <c r="A99" s="35"/>
      <c r="B99" s="12">
        <f>A97+0.01</f>
        <v>3.01</v>
      </c>
      <c r="C99" s="11" t="s">
        <v>106</v>
      </c>
      <c r="D99" s="8"/>
      <c r="E99" s="126"/>
      <c r="F99" s="8"/>
      <c r="G99" s="57">
        <f t="shared" si="1"/>
        <v>0</v>
      </c>
    </row>
    <row r="100" spans="1:7" ht="57.75">
      <c r="A100" s="35"/>
      <c r="B100" s="12"/>
      <c r="C100" s="16" t="s">
        <v>107</v>
      </c>
      <c r="D100" s="8" t="s">
        <v>53</v>
      </c>
      <c r="E100" s="10" t="s">
        <v>60</v>
      </c>
      <c r="F100" s="8"/>
      <c r="G100" s="57">
        <f t="shared" si="1"/>
        <v>0</v>
      </c>
    </row>
    <row r="101" spans="1:7" ht="30">
      <c r="A101" s="35"/>
      <c r="B101" s="12">
        <f>B99+0.01</f>
        <v>3.0199999999999996</v>
      </c>
      <c r="C101" s="11" t="s">
        <v>108</v>
      </c>
      <c r="D101" s="8"/>
      <c r="E101" s="126"/>
      <c r="F101" s="8"/>
      <c r="G101" s="57">
        <f t="shared" si="1"/>
        <v>0</v>
      </c>
    </row>
    <row r="102" spans="1:7" ht="86.25">
      <c r="A102" s="35"/>
      <c r="B102" s="12"/>
      <c r="C102" s="16" t="s">
        <v>350</v>
      </c>
      <c r="D102" s="8" t="s">
        <v>53</v>
      </c>
      <c r="E102" s="10">
        <v>10</v>
      </c>
      <c r="F102" s="8"/>
      <c r="G102" s="57">
        <f t="shared" si="1"/>
        <v>0</v>
      </c>
    </row>
    <row r="103" spans="1:7">
      <c r="A103" s="35"/>
      <c r="B103" s="12"/>
      <c r="C103" s="11" t="s">
        <v>89</v>
      </c>
      <c r="D103" s="8"/>
      <c r="E103" s="10"/>
      <c r="F103" s="8"/>
      <c r="G103" s="57">
        <f t="shared" si="1"/>
        <v>0</v>
      </c>
    </row>
    <row r="104" spans="1:7" ht="45">
      <c r="A104" s="35"/>
      <c r="B104" s="12"/>
      <c r="C104" s="16" t="s">
        <v>132</v>
      </c>
      <c r="D104" s="8"/>
      <c r="E104" s="10"/>
      <c r="F104" s="8"/>
      <c r="G104" s="57">
        <f t="shared" si="1"/>
        <v>0</v>
      </c>
    </row>
    <row r="105" spans="1:7" ht="60">
      <c r="A105" s="35"/>
      <c r="B105" s="12"/>
      <c r="C105" s="16" t="s">
        <v>111</v>
      </c>
      <c r="D105" s="8"/>
      <c r="E105" s="10"/>
      <c r="F105" s="8"/>
      <c r="G105" s="57">
        <f t="shared" si="1"/>
        <v>0</v>
      </c>
    </row>
    <row r="106" spans="1:7" ht="30">
      <c r="A106" s="35"/>
      <c r="B106" s="12"/>
      <c r="C106" s="16" t="s">
        <v>112</v>
      </c>
      <c r="D106" s="8"/>
      <c r="E106" s="10"/>
      <c r="F106" s="8"/>
      <c r="G106" s="57">
        <f t="shared" si="1"/>
        <v>0</v>
      </c>
    </row>
    <row r="107" spans="1:7">
      <c r="A107" s="35"/>
      <c r="B107" s="12" t="s">
        <v>351</v>
      </c>
      <c r="C107" s="11" t="s">
        <v>115</v>
      </c>
      <c r="D107" s="8"/>
      <c r="E107" s="10"/>
      <c r="F107" s="8"/>
      <c r="G107" s="57">
        <f t="shared" si="1"/>
        <v>0</v>
      </c>
    </row>
    <row r="108" spans="1:7" ht="90">
      <c r="A108" s="35"/>
      <c r="B108" s="12"/>
      <c r="C108" s="16" t="s">
        <v>352</v>
      </c>
      <c r="D108" s="8" t="s">
        <v>53</v>
      </c>
      <c r="E108" s="10">
        <v>260</v>
      </c>
      <c r="F108" s="8"/>
      <c r="G108" s="57">
        <f t="shared" si="1"/>
        <v>0</v>
      </c>
    </row>
    <row r="109" spans="1:7">
      <c r="A109" s="35"/>
      <c r="B109" s="12"/>
      <c r="C109" s="11" t="s">
        <v>89</v>
      </c>
      <c r="D109" s="8"/>
      <c r="E109" s="10"/>
      <c r="F109" s="8"/>
      <c r="G109" s="57"/>
    </row>
    <row r="110" spans="1:7" ht="45">
      <c r="A110" s="35"/>
      <c r="B110" s="12"/>
      <c r="C110" s="16" t="s">
        <v>132</v>
      </c>
      <c r="D110" s="8"/>
      <c r="E110" s="10"/>
      <c r="F110" s="8"/>
      <c r="G110" s="57">
        <f t="shared" si="1"/>
        <v>0</v>
      </c>
    </row>
    <row r="111" spans="1:7" ht="60">
      <c r="A111" s="35"/>
      <c r="B111" s="12"/>
      <c r="C111" s="16" t="s">
        <v>111</v>
      </c>
      <c r="D111" s="8"/>
      <c r="E111" s="10"/>
      <c r="F111" s="8"/>
      <c r="G111" s="57">
        <f t="shared" si="1"/>
        <v>0</v>
      </c>
    </row>
    <row r="112" spans="1:7" ht="30">
      <c r="A112" s="35"/>
      <c r="B112" s="12"/>
      <c r="C112" s="16" t="s">
        <v>112</v>
      </c>
      <c r="D112" s="8"/>
      <c r="E112" s="10"/>
      <c r="F112" s="8"/>
      <c r="G112" s="57">
        <f t="shared" si="1"/>
        <v>0</v>
      </c>
    </row>
    <row r="113" spans="1:7" ht="30">
      <c r="A113" s="35"/>
      <c r="B113" s="12"/>
      <c r="C113" s="16" t="s">
        <v>439</v>
      </c>
      <c r="D113" s="8"/>
      <c r="E113" s="10"/>
      <c r="F113" s="8"/>
      <c r="G113" s="57"/>
    </row>
    <row r="114" spans="1:7" ht="30">
      <c r="A114" s="35"/>
      <c r="B114" s="12">
        <f>B101+0.01</f>
        <v>3.0299999999999994</v>
      </c>
      <c r="C114" s="11" t="s">
        <v>117</v>
      </c>
      <c r="D114" s="8"/>
      <c r="E114" s="10"/>
      <c r="F114" s="8"/>
      <c r="G114" s="57">
        <f t="shared" si="1"/>
        <v>0</v>
      </c>
    </row>
    <row r="115" spans="1:7" ht="86.25">
      <c r="A115" s="35"/>
      <c r="B115" s="12"/>
      <c r="C115" s="16" t="s">
        <v>353</v>
      </c>
      <c r="D115" s="8" t="s">
        <v>53</v>
      </c>
      <c r="E115" s="10">
        <v>120</v>
      </c>
      <c r="F115" s="8"/>
      <c r="G115" s="57">
        <f t="shared" si="1"/>
        <v>0</v>
      </c>
    </row>
    <row r="116" spans="1:7" ht="30">
      <c r="A116" s="35"/>
      <c r="B116" s="12">
        <f>B114+0.01</f>
        <v>3.0399999999999991</v>
      </c>
      <c r="C116" s="11" t="s">
        <v>119</v>
      </c>
      <c r="D116" s="8"/>
      <c r="E116" s="10"/>
      <c r="F116" s="8"/>
      <c r="G116" s="57">
        <f t="shared" si="1"/>
        <v>0</v>
      </c>
    </row>
    <row r="117" spans="1:7" ht="86.25">
      <c r="A117" s="35"/>
      <c r="B117" s="12"/>
      <c r="C117" s="16" t="s">
        <v>354</v>
      </c>
      <c r="D117" s="8" t="s">
        <v>53</v>
      </c>
      <c r="E117" s="10">
        <v>80</v>
      </c>
      <c r="F117" s="8"/>
      <c r="G117" s="57">
        <f t="shared" si="1"/>
        <v>0</v>
      </c>
    </row>
    <row r="118" spans="1:7">
      <c r="A118" s="35"/>
      <c r="B118" s="12"/>
      <c r="C118" s="11" t="s">
        <v>89</v>
      </c>
      <c r="D118" s="8"/>
      <c r="E118" s="10"/>
      <c r="F118" s="8"/>
      <c r="G118" s="57">
        <f t="shared" si="1"/>
        <v>0</v>
      </c>
    </row>
    <row r="119" spans="1:7" ht="30">
      <c r="A119" s="35"/>
      <c r="B119" s="12"/>
      <c r="C119" s="16" t="s">
        <v>355</v>
      </c>
      <c r="D119" s="8"/>
      <c r="E119" s="10"/>
      <c r="F119" s="8"/>
      <c r="G119" s="57">
        <f t="shared" si="1"/>
        <v>0</v>
      </c>
    </row>
    <row r="120" spans="1:7" ht="60">
      <c r="A120" s="35"/>
      <c r="B120" s="12"/>
      <c r="C120" s="16" t="s">
        <v>122</v>
      </c>
      <c r="D120" s="8"/>
      <c r="E120" s="10"/>
      <c r="F120" s="8"/>
      <c r="G120" s="57">
        <f t="shared" si="1"/>
        <v>0</v>
      </c>
    </row>
    <row r="121" spans="1:7" ht="30">
      <c r="A121" s="35"/>
      <c r="B121" s="12"/>
      <c r="C121" s="16" t="s">
        <v>112</v>
      </c>
      <c r="D121" s="8"/>
      <c r="E121" s="10"/>
      <c r="F121" s="8"/>
      <c r="G121" s="57">
        <f t="shared" si="1"/>
        <v>0</v>
      </c>
    </row>
    <row r="122" spans="1:7" ht="30">
      <c r="A122" s="35"/>
      <c r="B122" s="12"/>
      <c r="C122" s="16" t="s">
        <v>439</v>
      </c>
      <c r="D122" s="8"/>
      <c r="E122" s="10"/>
      <c r="F122" s="8"/>
      <c r="G122" s="57"/>
    </row>
    <row r="123" spans="1:7" ht="30">
      <c r="A123" s="35"/>
      <c r="B123" s="12">
        <f>B116+0.01</f>
        <v>3.0499999999999989</v>
      </c>
      <c r="C123" s="11" t="s">
        <v>123</v>
      </c>
      <c r="D123" s="8"/>
      <c r="E123" s="10"/>
      <c r="F123" s="8"/>
      <c r="G123" s="57">
        <f t="shared" si="1"/>
        <v>0</v>
      </c>
    </row>
    <row r="124" spans="1:7" ht="131.25">
      <c r="A124" s="35"/>
      <c r="B124" s="12"/>
      <c r="C124" s="16" t="s">
        <v>124</v>
      </c>
      <c r="D124" s="8" t="s">
        <v>53</v>
      </c>
      <c r="E124" s="10">
        <v>40</v>
      </c>
      <c r="F124" s="8"/>
      <c r="G124" s="57">
        <f t="shared" si="1"/>
        <v>0</v>
      </c>
    </row>
    <row r="125" spans="1:7" ht="120" customHeight="1">
      <c r="A125" s="35"/>
      <c r="B125" s="12"/>
      <c r="C125" s="16"/>
      <c r="D125" s="8"/>
      <c r="E125" s="10"/>
      <c r="F125" s="8"/>
      <c r="G125" s="57">
        <f t="shared" si="1"/>
        <v>0</v>
      </c>
    </row>
    <row r="126" spans="1:7">
      <c r="A126" s="35"/>
      <c r="B126" s="12">
        <f>B123+0.01</f>
        <v>3.0599999999999987</v>
      </c>
      <c r="C126" s="11" t="s">
        <v>126</v>
      </c>
      <c r="D126" s="8"/>
      <c r="E126" s="10"/>
      <c r="F126" s="8"/>
      <c r="G126" s="57">
        <f t="shared" si="1"/>
        <v>0</v>
      </c>
    </row>
    <row r="127" spans="1:7" ht="165">
      <c r="A127" s="35"/>
      <c r="B127" s="12"/>
      <c r="C127" s="16" t="s">
        <v>127</v>
      </c>
      <c r="D127" s="8" t="s">
        <v>53</v>
      </c>
      <c r="E127" s="10">
        <v>15</v>
      </c>
      <c r="F127" s="8"/>
      <c r="G127" s="57">
        <f t="shared" si="1"/>
        <v>0</v>
      </c>
    </row>
    <row r="128" spans="1:7" ht="30">
      <c r="A128" s="35"/>
      <c r="B128" s="12">
        <f>B126+0.01</f>
        <v>3.0699999999999985</v>
      </c>
      <c r="C128" s="11" t="s">
        <v>128</v>
      </c>
      <c r="D128" s="8"/>
      <c r="E128" s="10"/>
      <c r="F128" s="8"/>
      <c r="G128" s="57">
        <f t="shared" si="1"/>
        <v>0</v>
      </c>
    </row>
    <row r="129" spans="1:7" ht="75">
      <c r="A129" s="35"/>
      <c r="B129" s="12"/>
      <c r="C129" s="16" t="s">
        <v>129</v>
      </c>
      <c r="D129" s="8" t="s">
        <v>53</v>
      </c>
      <c r="E129" s="10">
        <v>190</v>
      </c>
      <c r="F129" s="8"/>
      <c r="G129" s="57">
        <f t="shared" si="1"/>
        <v>0</v>
      </c>
    </row>
    <row r="130" spans="1:7">
      <c r="A130" s="35"/>
      <c r="B130" s="12">
        <f>B128+0.01</f>
        <v>3.0799999999999983</v>
      </c>
      <c r="C130" s="11" t="s">
        <v>130</v>
      </c>
      <c r="D130" s="8"/>
      <c r="E130" s="10"/>
      <c r="F130" s="8"/>
      <c r="G130" s="57">
        <f t="shared" si="1"/>
        <v>0</v>
      </c>
    </row>
    <row r="131" spans="1:7" ht="45">
      <c r="A131" s="35"/>
      <c r="B131" s="12"/>
      <c r="C131" s="16" t="s">
        <v>131</v>
      </c>
      <c r="D131" s="8" t="s">
        <v>53</v>
      </c>
      <c r="E131" s="10">
        <v>30</v>
      </c>
      <c r="F131" s="8"/>
      <c r="G131" s="57">
        <f t="shared" si="1"/>
        <v>0</v>
      </c>
    </row>
    <row r="132" spans="1:7">
      <c r="A132" s="35"/>
      <c r="B132" s="12"/>
      <c r="C132" s="11" t="s">
        <v>89</v>
      </c>
      <c r="D132" s="8"/>
      <c r="E132" s="10"/>
      <c r="F132" s="8"/>
      <c r="G132" s="57">
        <f t="shared" si="1"/>
        <v>0</v>
      </c>
    </row>
    <row r="133" spans="1:7" ht="45">
      <c r="A133" s="35"/>
      <c r="B133" s="12"/>
      <c r="C133" s="16" t="s">
        <v>132</v>
      </c>
      <c r="D133" s="8"/>
      <c r="E133" s="10"/>
      <c r="F133" s="8"/>
      <c r="G133" s="57">
        <f t="shared" si="1"/>
        <v>0</v>
      </c>
    </row>
    <row r="134" spans="1:7" ht="60">
      <c r="A134" s="35"/>
      <c r="B134" s="12"/>
      <c r="C134" s="16" t="s">
        <v>111</v>
      </c>
      <c r="D134" s="8"/>
      <c r="E134" s="10"/>
      <c r="F134" s="8"/>
      <c r="G134" s="57">
        <f t="shared" si="1"/>
        <v>0</v>
      </c>
    </row>
    <row r="135" spans="1:7" ht="30">
      <c r="A135" s="35"/>
      <c r="B135" s="12"/>
      <c r="C135" s="16" t="s">
        <v>112</v>
      </c>
      <c r="D135" s="8"/>
      <c r="E135" s="10"/>
      <c r="F135" s="8"/>
      <c r="G135" s="57">
        <f t="shared" si="1"/>
        <v>0</v>
      </c>
    </row>
    <row r="136" spans="1:7" ht="15.75" thickBot="1">
      <c r="A136" s="49">
        <v>3</v>
      </c>
      <c r="B136" s="263" t="s">
        <v>133</v>
      </c>
      <c r="C136" s="270"/>
      <c r="D136" s="264"/>
      <c r="E136" s="37"/>
      <c r="F136" s="36"/>
      <c r="G136" s="58">
        <f>SUM(G97:G135)</f>
        <v>0</v>
      </c>
    </row>
    <row r="137" spans="1:7">
      <c r="A137" s="40">
        <f>A97+1</f>
        <v>4</v>
      </c>
      <c r="B137" s="254" t="s">
        <v>134</v>
      </c>
      <c r="C137" s="255"/>
      <c r="D137" s="41"/>
      <c r="E137" s="42"/>
      <c r="F137" s="41"/>
      <c r="G137" s="56"/>
    </row>
    <row r="138" spans="1:7" ht="31.5">
      <c r="A138" s="35"/>
      <c r="B138" s="12">
        <f>A137+0.01</f>
        <v>4.01</v>
      </c>
      <c r="C138" s="17" t="s">
        <v>135</v>
      </c>
      <c r="D138" s="8"/>
      <c r="E138" s="10"/>
      <c r="F138" s="8"/>
      <c r="G138" s="57">
        <f t="shared" si="1"/>
        <v>0</v>
      </c>
    </row>
    <row r="139" spans="1:7" ht="135">
      <c r="A139" s="35"/>
      <c r="B139" s="12"/>
      <c r="C139" s="16" t="s">
        <v>136</v>
      </c>
      <c r="D139" s="8" t="s">
        <v>53</v>
      </c>
      <c r="E139" s="10">
        <v>60</v>
      </c>
      <c r="F139" s="8"/>
      <c r="G139" s="57">
        <f t="shared" ref="G139:G167" si="2">IF(E139="QRO",F139*0, F139*E139)</f>
        <v>0</v>
      </c>
    </row>
    <row r="140" spans="1:7" ht="120" customHeight="1">
      <c r="A140" s="35"/>
      <c r="B140" s="12"/>
      <c r="C140" s="16"/>
      <c r="D140" s="8"/>
      <c r="E140" s="10"/>
      <c r="F140" s="8"/>
      <c r="G140" s="57"/>
    </row>
    <row r="141" spans="1:7">
      <c r="A141" s="35"/>
      <c r="B141" s="12"/>
      <c r="C141" s="16"/>
      <c r="D141" s="8"/>
      <c r="E141" s="10"/>
      <c r="F141" s="8"/>
      <c r="G141" s="57"/>
    </row>
    <row r="142" spans="1:7" ht="47.25">
      <c r="A142" s="35"/>
      <c r="B142" s="12">
        <f>B138+0.01</f>
        <v>4.0199999999999996</v>
      </c>
      <c r="C142" s="17" t="s">
        <v>137</v>
      </c>
      <c r="D142" s="8"/>
      <c r="E142" s="10"/>
      <c r="F142" s="8"/>
      <c r="G142" s="57"/>
    </row>
    <row r="143" spans="1:7" ht="60">
      <c r="A143" s="35"/>
      <c r="B143" s="12"/>
      <c r="C143" s="16" t="s">
        <v>138</v>
      </c>
      <c r="D143" s="8" t="s">
        <v>53</v>
      </c>
      <c r="E143" s="10">
        <v>215</v>
      </c>
      <c r="F143" s="8"/>
      <c r="G143" s="57">
        <f t="shared" si="2"/>
        <v>0</v>
      </c>
    </row>
    <row r="144" spans="1:7" ht="120" customHeight="1">
      <c r="A144" s="35"/>
      <c r="B144" s="12"/>
      <c r="C144" s="16"/>
      <c r="D144" s="8"/>
      <c r="E144" s="10"/>
      <c r="F144" s="8"/>
      <c r="G144" s="57"/>
    </row>
    <row r="145" spans="1:7">
      <c r="A145" s="35"/>
      <c r="B145" s="12"/>
      <c r="C145" s="16"/>
      <c r="D145" s="8"/>
      <c r="E145" s="10"/>
      <c r="F145" s="8"/>
      <c r="G145" s="57"/>
    </row>
    <row r="146" spans="1:7" ht="15.75" thickBot="1">
      <c r="A146" s="49">
        <v>4</v>
      </c>
      <c r="B146" s="265" t="s">
        <v>139</v>
      </c>
      <c r="C146" s="266"/>
      <c r="D146" s="36"/>
      <c r="E146" s="37"/>
      <c r="F146" s="36"/>
      <c r="G146" s="58">
        <f>SUM(G137:G145)</f>
        <v>0</v>
      </c>
    </row>
    <row r="147" spans="1:7">
      <c r="A147" s="43">
        <f>A137+1</f>
        <v>5</v>
      </c>
      <c r="B147" s="254" t="s">
        <v>140</v>
      </c>
      <c r="C147" s="255"/>
      <c r="D147" s="44"/>
      <c r="E147" s="45"/>
      <c r="F147" s="44"/>
      <c r="G147" s="59"/>
    </row>
    <row r="148" spans="1:7">
      <c r="A148" s="4"/>
      <c r="B148" s="12"/>
      <c r="C148" s="11"/>
      <c r="D148" s="8"/>
      <c r="E148" s="10"/>
      <c r="F148" s="8"/>
      <c r="G148" s="53">
        <f t="shared" si="2"/>
        <v>0</v>
      </c>
    </row>
    <row r="149" spans="1:7">
      <c r="A149" s="4"/>
      <c r="B149" s="12">
        <f>A147+0.01</f>
        <v>5.01</v>
      </c>
      <c r="C149" s="11" t="s">
        <v>141</v>
      </c>
      <c r="D149" s="8"/>
      <c r="E149" s="10"/>
      <c r="F149" s="8"/>
      <c r="G149" s="53"/>
    </row>
    <row r="150" spans="1:7" ht="210">
      <c r="A150" s="4"/>
      <c r="B150" s="12"/>
      <c r="C150" s="16" t="s">
        <v>142</v>
      </c>
      <c r="D150" s="8" t="s">
        <v>53</v>
      </c>
      <c r="E150" s="10">
        <v>96</v>
      </c>
      <c r="F150" s="8"/>
      <c r="G150" s="53">
        <f t="shared" si="2"/>
        <v>0</v>
      </c>
    </row>
    <row r="151" spans="1:7">
      <c r="A151" s="4"/>
      <c r="B151" s="12">
        <f>B149+0.01</f>
        <v>5.0199999999999996</v>
      </c>
      <c r="C151" s="11" t="s">
        <v>143</v>
      </c>
      <c r="D151" s="8"/>
      <c r="E151" s="10"/>
      <c r="F151" s="8"/>
      <c r="G151" s="53">
        <f t="shared" si="2"/>
        <v>0</v>
      </c>
    </row>
    <row r="152" spans="1:7" ht="90">
      <c r="A152" s="4"/>
      <c r="B152" s="12"/>
      <c r="C152" s="16" t="s">
        <v>144</v>
      </c>
      <c r="D152" s="8" t="s">
        <v>53</v>
      </c>
      <c r="E152" s="10">
        <v>35</v>
      </c>
      <c r="F152" s="8"/>
      <c r="G152" s="53">
        <f t="shared" si="2"/>
        <v>0</v>
      </c>
    </row>
    <row r="153" spans="1:7">
      <c r="A153" s="4"/>
      <c r="B153" s="12">
        <f>B151+0.01</f>
        <v>5.0299999999999994</v>
      </c>
      <c r="C153" s="11" t="s">
        <v>145</v>
      </c>
      <c r="D153" s="8"/>
      <c r="E153" s="10"/>
      <c r="F153" s="8"/>
      <c r="G153" s="53">
        <f t="shared" si="2"/>
        <v>0</v>
      </c>
    </row>
    <row r="154" spans="1:7" ht="75">
      <c r="A154" s="4"/>
      <c r="B154" s="12"/>
      <c r="C154" s="16" t="s">
        <v>146</v>
      </c>
      <c r="D154" s="8" t="s">
        <v>147</v>
      </c>
      <c r="E154" s="10">
        <v>30</v>
      </c>
      <c r="F154" s="8"/>
      <c r="G154" s="53">
        <f t="shared" si="2"/>
        <v>0</v>
      </c>
    </row>
    <row r="155" spans="1:7">
      <c r="A155" s="4"/>
      <c r="B155" s="12">
        <f>B153+0.01</f>
        <v>5.0399999999999991</v>
      </c>
      <c r="C155" s="11" t="s">
        <v>148</v>
      </c>
      <c r="D155" s="8"/>
      <c r="E155" s="126"/>
      <c r="F155" s="8"/>
      <c r="G155" s="53">
        <f t="shared" si="2"/>
        <v>0</v>
      </c>
    </row>
    <row r="156" spans="1:7" ht="120">
      <c r="A156" s="4"/>
      <c r="B156" s="12"/>
      <c r="C156" s="16" t="s">
        <v>149</v>
      </c>
      <c r="D156" s="8" t="s">
        <v>101</v>
      </c>
      <c r="E156" s="10" t="s">
        <v>60</v>
      </c>
      <c r="F156" s="8"/>
      <c r="G156" s="53">
        <f t="shared" si="2"/>
        <v>0</v>
      </c>
    </row>
    <row r="157" spans="1:7">
      <c r="A157" s="4"/>
      <c r="B157" s="12">
        <f>B155+0.01</f>
        <v>5.0499999999999989</v>
      </c>
      <c r="C157" s="11" t="s">
        <v>150</v>
      </c>
      <c r="D157" s="8"/>
      <c r="E157" s="10"/>
      <c r="F157" s="8"/>
      <c r="G157" s="53">
        <f t="shared" si="2"/>
        <v>0</v>
      </c>
    </row>
    <row r="158" spans="1:7" ht="75">
      <c r="A158" s="4"/>
      <c r="B158" s="12"/>
      <c r="C158" s="16" t="s">
        <v>151</v>
      </c>
      <c r="D158" s="8" t="s">
        <v>98</v>
      </c>
      <c r="E158" s="10">
        <v>25</v>
      </c>
      <c r="F158" s="8"/>
      <c r="G158" s="53">
        <f t="shared" si="2"/>
        <v>0</v>
      </c>
    </row>
    <row r="159" spans="1:7" ht="15.75" thickBot="1">
      <c r="A159" s="60">
        <v>5</v>
      </c>
      <c r="B159" s="291" t="s">
        <v>152</v>
      </c>
      <c r="C159" s="292"/>
      <c r="D159" s="293"/>
      <c r="E159" s="61"/>
      <c r="F159" s="127"/>
      <c r="G159" s="62">
        <f>SUM(G147:G158)</f>
        <v>0</v>
      </c>
    </row>
    <row r="160" spans="1:7">
      <c r="A160" s="40">
        <f>A147+1</f>
        <v>6</v>
      </c>
      <c r="B160" s="254" t="s">
        <v>153</v>
      </c>
      <c r="C160" s="255"/>
      <c r="D160" s="41"/>
      <c r="E160" s="42"/>
      <c r="F160" s="41"/>
      <c r="G160" s="56"/>
    </row>
    <row r="161" spans="1:7">
      <c r="A161" s="35"/>
      <c r="B161" s="12"/>
      <c r="C161" s="11"/>
      <c r="D161" s="8"/>
      <c r="E161" s="10"/>
      <c r="F161" s="8"/>
      <c r="G161" s="57">
        <f t="shared" si="2"/>
        <v>0</v>
      </c>
    </row>
    <row r="162" spans="1:7">
      <c r="A162" s="35"/>
      <c r="B162" s="12">
        <f>A160+0.01</f>
        <v>6.01</v>
      </c>
      <c r="C162" s="11" t="s">
        <v>154</v>
      </c>
      <c r="D162" s="8"/>
      <c r="E162" s="10"/>
      <c r="F162" s="8"/>
      <c r="G162" s="57">
        <f t="shared" si="2"/>
        <v>0</v>
      </c>
    </row>
    <row r="163" spans="1:7" ht="409.5">
      <c r="A163" s="35"/>
      <c r="B163" s="12"/>
      <c r="C163" s="9" t="s">
        <v>155</v>
      </c>
      <c r="D163" s="8" t="s">
        <v>156</v>
      </c>
      <c r="E163" s="10">
        <v>12</v>
      </c>
      <c r="F163" s="8"/>
      <c r="G163" s="57">
        <f>IF(E163="QRO",F163*0, F163*E163)</f>
        <v>0</v>
      </c>
    </row>
    <row r="164" spans="1:7" ht="120" customHeight="1">
      <c r="A164" s="35"/>
      <c r="B164" s="12"/>
      <c r="C164" s="9"/>
      <c r="D164" s="8"/>
      <c r="E164" s="10"/>
      <c r="F164" s="8"/>
      <c r="G164" s="57">
        <f t="shared" si="2"/>
        <v>0</v>
      </c>
    </row>
    <row r="165" spans="1:7">
      <c r="A165" s="35"/>
      <c r="B165" s="12">
        <f>B162+0.01</f>
        <v>6.02</v>
      </c>
      <c r="C165" s="11" t="s">
        <v>157</v>
      </c>
      <c r="D165" s="8"/>
      <c r="E165" s="10"/>
      <c r="F165" s="8"/>
      <c r="G165" s="57">
        <f t="shared" si="2"/>
        <v>0</v>
      </c>
    </row>
    <row r="166" spans="1:7" ht="409.5">
      <c r="A166" s="35"/>
      <c r="B166" s="12"/>
      <c r="C166" s="9" t="s">
        <v>158</v>
      </c>
      <c r="D166" s="8" t="s">
        <v>156</v>
      </c>
      <c r="E166" s="108">
        <v>60</v>
      </c>
      <c r="F166" s="8"/>
      <c r="G166" s="57">
        <f t="shared" si="2"/>
        <v>0</v>
      </c>
    </row>
    <row r="167" spans="1:7" ht="120" customHeight="1">
      <c r="A167" s="35"/>
      <c r="B167" s="12"/>
      <c r="C167" s="9"/>
      <c r="D167" s="8"/>
      <c r="E167" s="10"/>
      <c r="F167" s="8"/>
      <c r="G167" s="57">
        <f t="shared" si="2"/>
        <v>0</v>
      </c>
    </row>
    <row r="168" spans="1:7">
      <c r="A168" s="35"/>
      <c r="B168" s="85">
        <f>B165+0.01</f>
        <v>6.0299999999999994</v>
      </c>
      <c r="C168" s="6" t="s">
        <v>159</v>
      </c>
      <c r="D168" s="8"/>
      <c r="E168" s="10"/>
      <c r="F168" s="8"/>
      <c r="G168" s="57"/>
    </row>
    <row r="169" spans="1:7" ht="180">
      <c r="A169" s="35"/>
      <c r="B169" s="12"/>
      <c r="C169" s="9" t="s">
        <v>435</v>
      </c>
      <c r="D169" s="8"/>
      <c r="E169" s="10"/>
      <c r="F169" s="8"/>
      <c r="G169" s="57"/>
    </row>
    <row r="170" spans="1:7" ht="150" customHeight="1">
      <c r="A170" s="35"/>
      <c r="B170" s="12"/>
      <c r="C170" s="9"/>
      <c r="D170" s="8" t="s">
        <v>98</v>
      </c>
      <c r="E170" s="10">
        <v>2</v>
      </c>
      <c r="F170" s="8"/>
      <c r="G170" s="57">
        <f t="shared" ref="G170:G235" si="3">IF(E170="QRO",F170*0, F170*E170)</f>
        <v>0</v>
      </c>
    </row>
    <row r="171" spans="1:7">
      <c r="A171" s="35"/>
      <c r="B171" s="85">
        <f>B168+0.01</f>
        <v>6.0399999999999991</v>
      </c>
      <c r="C171" s="84" t="s">
        <v>160</v>
      </c>
      <c r="D171" s="8"/>
      <c r="E171" s="10"/>
      <c r="F171" s="8"/>
      <c r="G171" s="57"/>
    </row>
    <row r="172" spans="1:7" ht="180">
      <c r="A172" s="35"/>
      <c r="B172" s="85"/>
      <c r="C172" s="234" t="s">
        <v>161</v>
      </c>
      <c r="D172" s="8"/>
      <c r="E172" s="10"/>
      <c r="F172" s="8"/>
      <c r="G172" s="57"/>
    </row>
    <row r="173" spans="1:7" ht="177" customHeight="1">
      <c r="A173" s="35"/>
      <c r="B173" s="12"/>
      <c r="C173" s="9"/>
      <c r="D173" s="8" t="s">
        <v>98</v>
      </c>
      <c r="E173" s="87">
        <v>5</v>
      </c>
      <c r="F173" s="8"/>
      <c r="G173" s="57">
        <f t="shared" si="3"/>
        <v>0</v>
      </c>
    </row>
    <row r="174" spans="1:7">
      <c r="A174" s="35"/>
      <c r="B174" s="85">
        <f>B171+0.01</f>
        <v>6.0499999999999989</v>
      </c>
      <c r="C174" s="11" t="s">
        <v>162</v>
      </c>
      <c r="D174" s="8"/>
      <c r="E174" s="10"/>
      <c r="F174" s="8"/>
      <c r="G174" s="57">
        <f t="shared" si="3"/>
        <v>0</v>
      </c>
    </row>
    <row r="175" spans="1:7">
      <c r="A175" s="35"/>
      <c r="B175" s="12"/>
      <c r="C175" s="16" t="s">
        <v>163</v>
      </c>
      <c r="D175" s="8" t="s">
        <v>98</v>
      </c>
      <c r="E175" s="10">
        <v>24</v>
      </c>
      <c r="F175" s="8"/>
      <c r="G175" s="57">
        <f t="shared" si="3"/>
        <v>0</v>
      </c>
    </row>
    <row r="176" spans="1:7" ht="45">
      <c r="A176" s="35"/>
      <c r="B176" s="12"/>
      <c r="C176" s="11" t="s">
        <v>291</v>
      </c>
      <c r="D176" s="8"/>
      <c r="E176" s="10"/>
      <c r="F176" s="8"/>
      <c r="G176" s="57"/>
    </row>
    <row r="177" spans="1:7" ht="15.75">
      <c r="A177" s="35"/>
      <c r="B177" s="12"/>
      <c r="C177" s="16" t="s">
        <v>164</v>
      </c>
      <c r="D177" s="8"/>
      <c r="E177" s="10"/>
      <c r="F177" s="8"/>
      <c r="G177" s="57">
        <f t="shared" si="3"/>
        <v>0</v>
      </c>
    </row>
    <row r="178" spans="1:7">
      <c r="A178" s="35"/>
      <c r="B178" s="12"/>
      <c r="C178" s="16" t="s">
        <v>165</v>
      </c>
      <c r="D178" s="8"/>
      <c r="E178" s="10"/>
      <c r="F178" s="8"/>
      <c r="G178" s="57">
        <f t="shared" si="3"/>
        <v>0</v>
      </c>
    </row>
    <row r="179" spans="1:7" ht="15.75">
      <c r="A179" s="35"/>
      <c r="B179" s="12"/>
      <c r="C179" s="16" t="s">
        <v>166</v>
      </c>
      <c r="D179" s="8"/>
      <c r="E179" s="10"/>
      <c r="F179" s="8"/>
      <c r="G179" s="57">
        <f t="shared" si="3"/>
        <v>0</v>
      </c>
    </row>
    <row r="180" spans="1:7" ht="30">
      <c r="A180" s="35"/>
      <c r="B180" s="12"/>
      <c r="C180" s="16" t="s">
        <v>167</v>
      </c>
      <c r="D180" s="8"/>
      <c r="E180" s="10"/>
      <c r="F180" s="8"/>
      <c r="G180" s="57">
        <f t="shared" si="3"/>
        <v>0</v>
      </c>
    </row>
    <row r="181" spans="1:7" ht="120" customHeight="1">
      <c r="A181" s="35"/>
      <c r="B181" s="12"/>
      <c r="C181" s="9"/>
      <c r="D181" s="8"/>
      <c r="E181" s="10"/>
      <c r="F181" s="8"/>
      <c r="G181" s="57">
        <f t="shared" si="3"/>
        <v>0</v>
      </c>
    </row>
    <row r="182" spans="1:7">
      <c r="A182" s="35"/>
      <c r="B182" s="12"/>
      <c r="C182" s="9"/>
      <c r="D182" s="8"/>
      <c r="E182" s="10"/>
      <c r="F182" s="8"/>
      <c r="G182" s="57">
        <f t="shared" si="3"/>
        <v>0</v>
      </c>
    </row>
    <row r="183" spans="1:7">
      <c r="A183" s="35"/>
      <c r="B183" s="85">
        <f>B174+0.01</f>
        <v>6.0599999999999987</v>
      </c>
      <c r="C183" s="11" t="s">
        <v>168</v>
      </c>
      <c r="D183" s="8"/>
      <c r="E183" s="10"/>
      <c r="F183" s="8"/>
      <c r="G183" s="57">
        <f t="shared" si="3"/>
        <v>0</v>
      </c>
    </row>
    <row r="184" spans="1:7" ht="195">
      <c r="A184" s="35"/>
      <c r="B184" s="12"/>
      <c r="C184" s="9" t="s">
        <v>169</v>
      </c>
      <c r="D184" s="8" t="s">
        <v>98</v>
      </c>
      <c r="E184" s="10">
        <v>15</v>
      </c>
      <c r="F184" s="8"/>
      <c r="G184" s="57">
        <f t="shared" si="3"/>
        <v>0</v>
      </c>
    </row>
    <row r="185" spans="1:7" ht="120" customHeight="1">
      <c r="A185" s="35"/>
      <c r="B185" s="12"/>
      <c r="C185" s="9"/>
      <c r="D185" s="8"/>
      <c r="E185" s="10"/>
      <c r="F185" s="8"/>
      <c r="G185" s="57">
        <f t="shared" si="3"/>
        <v>0</v>
      </c>
    </row>
    <row r="186" spans="1:7">
      <c r="A186" s="35"/>
      <c r="B186" s="12"/>
      <c r="C186" s="9"/>
      <c r="D186" s="8"/>
      <c r="E186" s="10"/>
      <c r="F186" s="8"/>
      <c r="G186" s="57">
        <f t="shared" si="3"/>
        <v>0</v>
      </c>
    </row>
    <row r="187" spans="1:7">
      <c r="A187" s="35"/>
      <c r="B187" s="85">
        <f>B183+0.01</f>
        <v>6.0699999999999985</v>
      </c>
      <c r="C187" s="6" t="s">
        <v>170</v>
      </c>
      <c r="D187" s="8"/>
      <c r="E187" s="10">
        <v>0</v>
      </c>
      <c r="F187" s="8"/>
      <c r="G187" s="57"/>
    </row>
    <row r="188" spans="1:7" ht="210">
      <c r="A188" s="35"/>
      <c r="B188" s="12"/>
      <c r="C188" s="9" t="s">
        <v>171</v>
      </c>
      <c r="D188" s="8" t="s">
        <v>156</v>
      </c>
      <c r="E188" s="10">
        <v>5</v>
      </c>
      <c r="F188" s="8"/>
      <c r="G188" s="57">
        <f t="shared" si="3"/>
        <v>0</v>
      </c>
    </row>
    <row r="189" spans="1:7">
      <c r="A189" s="35"/>
      <c r="B189" s="12"/>
      <c r="C189" s="9"/>
      <c r="D189" s="8"/>
      <c r="E189" s="10"/>
      <c r="F189" s="8"/>
      <c r="G189" s="57"/>
    </row>
    <row r="190" spans="1:7">
      <c r="A190" s="35"/>
      <c r="B190" s="12">
        <f>B187+0.01</f>
        <v>6.0799999999999983</v>
      </c>
      <c r="C190" s="6" t="s">
        <v>172</v>
      </c>
      <c r="D190" s="8"/>
      <c r="E190" s="10"/>
      <c r="F190" s="8"/>
      <c r="G190" s="57">
        <f t="shared" si="3"/>
        <v>0</v>
      </c>
    </row>
    <row r="191" spans="1:7" ht="90">
      <c r="A191" s="35"/>
      <c r="B191" s="12"/>
      <c r="C191" s="16" t="s">
        <v>173</v>
      </c>
      <c r="D191" s="8" t="s">
        <v>156</v>
      </c>
      <c r="E191" s="10">
        <v>130</v>
      </c>
      <c r="F191" s="8"/>
      <c r="G191" s="57">
        <f t="shared" si="3"/>
        <v>0</v>
      </c>
    </row>
    <row r="192" spans="1:7">
      <c r="A192" s="35"/>
      <c r="B192" s="12">
        <f>B190+0.01</f>
        <v>6.0899999999999981</v>
      </c>
      <c r="C192" s="6" t="s">
        <v>174</v>
      </c>
      <c r="D192" s="8"/>
      <c r="E192" s="10"/>
      <c r="F192" s="8"/>
      <c r="G192" s="57">
        <f t="shared" si="3"/>
        <v>0</v>
      </c>
    </row>
    <row r="193" spans="1:7" ht="195">
      <c r="A193" s="35"/>
      <c r="B193" s="12"/>
      <c r="C193" s="16" t="s">
        <v>276</v>
      </c>
      <c r="D193" s="8" t="s">
        <v>98</v>
      </c>
      <c r="E193" s="10">
        <v>135</v>
      </c>
      <c r="F193" s="8"/>
      <c r="G193" s="57">
        <f t="shared" si="3"/>
        <v>0</v>
      </c>
    </row>
    <row r="194" spans="1:7">
      <c r="A194" s="35"/>
      <c r="B194" s="12">
        <f>B190+0.01</f>
        <v>6.0899999999999981</v>
      </c>
      <c r="C194" s="6" t="s">
        <v>176</v>
      </c>
      <c r="D194" s="8"/>
      <c r="E194" s="10"/>
      <c r="F194" s="8"/>
      <c r="G194" s="57">
        <f t="shared" si="3"/>
        <v>0</v>
      </c>
    </row>
    <row r="195" spans="1:7" ht="210">
      <c r="A195" s="35"/>
      <c r="B195" s="12"/>
      <c r="C195" s="16" t="s">
        <v>177</v>
      </c>
      <c r="D195" s="8" t="s">
        <v>98</v>
      </c>
      <c r="E195" s="10">
        <v>1</v>
      </c>
      <c r="F195" s="8"/>
      <c r="G195" s="57">
        <f t="shared" si="3"/>
        <v>0</v>
      </c>
    </row>
    <row r="196" spans="1:7" ht="15.75" thickBot="1">
      <c r="A196" s="49">
        <v>6</v>
      </c>
      <c r="B196" s="265" t="s">
        <v>178</v>
      </c>
      <c r="C196" s="266"/>
      <c r="D196" s="36"/>
      <c r="E196" s="37"/>
      <c r="F196" s="36"/>
      <c r="G196" s="58">
        <f>SUM(G160:G195)</f>
        <v>0</v>
      </c>
    </row>
    <row r="197" spans="1:7">
      <c r="A197" s="40">
        <f>A160+1</f>
        <v>7</v>
      </c>
      <c r="B197" s="254" t="s">
        <v>179</v>
      </c>
      <c r="C197" s="303"/>
      <c r="D197" s="41"/>
      <c r="E197" s="42"/>
      <c r="F197" s="41"/>
      <c r="G197" s="56"/>
    </row>
    <row r="198" spans="1:7">
      <c r="A198" s="35"/>
      <c r="B198" s="12"/>
      <c r="C198" s="11"/>
      <c r="D198" s="8"/>
      <c r="E198" s="10"/>
      <c r="F198" s="8"/>
      <c r="G198" s="57"/>
    </row>
    <row r="199" spans="1:7">
      <c r="A199" s="35"/>
      <c r="B199" s="12">
        <f>A197+0.01</f>
        <v>7.01</v>
      </c>
      <c r="C199" s="11" t="s">
        <v>180</v>
      </c>
      <c r="D199" s="8"/>
      <c r="E199" s="10"/>
      <c r="F199" s="8"/>
      <c r="G199" s="57"/>
    </row>
    <row r="200" spans="1:7" ht="45">
      <c r="A200" s="35"/>
      <c r="B200" s="12"/>
      <c r="C200" s="16" t="s">
        <v>181</v>
      </c>
      <c r="D200" s="8" t="s">
        <v>53</v>
      </c>
      <c r="E200" s="10">
        <v>30</v>
      </c>
      <c r="F200" s="8"/>
      <c r="G200" s="57">
        <f t="shared" si="3"/>
        <v>0</v>
      </c>
    </row>
    <row r="201" spans="1:7" ht="45">
      <c r="A201" s="35"/>
      <c r="B201" s="12"/>
      <c r="C201" s="16" t="s">
        <v>182</v>
      </c>
      <c r="D201" s="8" t="s">
        <v>53</v>
      </c>
      <c r="E201" s="10" t="s">
        <v>60</v>
      </c>
      <c r="F201" s="8"/>
      <c r="G201" s="57">
        <f t="shared" si="3"/>
        <v>0</v>
      </c>
    </row>
    <row r="202" spans="1:7" ht="60">
      <c r="A202" s="35"/>
      <c r="B202" s="12"/>
      <c r="C202" s="16" t="s">
        <v>183</v>
      </c>
      <c r="D202" s="8"/>
      <c r="E202" s="10"/>
      <c r="F202" s="8"/>
      <c r="G202" s="57"/>
    </row>
    <row r="203" spans="1:7">
      <c r="A203" s="35"/>
      <c r="B203" s="12">
        <f>B199+0.01</f>
        <v>7.02</v>
      </c>
      <c r="C203" s="11" t="s">
        <v>184</v>
      </c>
      <c r="D203" s="8"/>
      <c r="E203" s="10"/>
      <c r="F203" s="8"/>
      <c r="G203" s="57">
        <f t="shared" si="3"/>
        <v>0</v>
      </c>
    </row>
    <row r="204" spans="1:7" ht="120">
      <c r="A204" s="35"/>
      <c r="B204" s="12"/>
      <c r="C204" s="16" t="s">
        <v>185</v>
      </c>
      <c r="D204" s="8" t="s">
        <v>53</v>
      </c>
      <c r="E204" s="10">
        <v>190</v>
      </c>
      <c r="F204" s="8"/>
      <c r="G204" s="57">
        <f t="shared" si="3"/>
        <v>0</v>
      </c>
    </row>
    <row r="205" spans="1:7">
      <c r="A205" s="35"/>
      <c r="B205" s="12">
        <f>B203+0.01</f>
        <v>7.0299999999999994</v>
      </c>
      <c r="C205" s="11" t="s">
        <v>186</v>
      </c>
      <c r="D205" s="8"/>
      <c r="E205" s="10"/>
      <c r="F205" s="8"/>
      <c r="G205" s="57">
        <f t="shared" si="3"/>
        <v>0</v>
      </c>
    </row>
    <row r="206" spans="1:7" ht="60">
      <c r="A206" s="35"/>
      <c r="B206" s="12"/>
      <c r="C206" s="16" t="s">
        <v>187</v>
      </c>
      <c r="D206" s="8" t="s">
        <v>53</v>
      </c>
      <c r="E206" s="10">
        <v>40</v>
      </c>
      <c r="F206" s="8"/>
      <c r="G206" s="57">
        <f t="shared" si="3"/>
        <v>0</v>
      </c>
    </row>
    <row r="207" spans="1:7">
      <c r="A207" s="35"/>
      <c r="B207" s="12">
        <f>B205+0.01</f>
        <v>7.0399999999999991</v>
      </c>
      <c r="C207" s="11" t="s">
        <v>188</v>
      </c>
      <c r="D207" s="8"/>
      <c r="E207" s="10"/>
      <c r="F207" s="8"/>
      <c r="G207" s="57">
        <f t="shared" si="3"/>
        <v>0</v>
      </c>
    </row>
    <row r="208" spans="1:7" ht="45">
      <c r="A208" s="35"/>
      <c r="B208" s="12"/>
      <c r="C208" s="16" t="s">
        <v>189</v>
      </c>
      <c r="D208" s="8" t="s">
        <v>190</v>
      </c>
      <c r="E208" s="10">
        <v>35</v>
      </c>
      <c r="F208" s="8"/>
      <c r="G208" s="57">
        <f t="shared" si="3"/>
        <v>0</v>
      </c>
    </row>
    <row r="209" spans="1:7">
      <c r="A209" s="35"/>
      <c r="B209" s="12">
        <f>B205+0.01</f>
        <v>7.0399999999999991</v>
      </c>
      <c r="C209" s="11" t="s">
        <v>191</v>
      </c>
      <c r="D209" s="8"/>
      <c r="E209" s="10"/>
      <c r="F209" s="8"/>
      <c r="G209" s="57">
        <f t="shared" si="3"/>
        <v>0</v>
      </c>
    </row>
    <row r="210" spans="1:7" ht="409.5">
      <c r="A210" s="35"/>
      <c r="B210" s="12"/>
      <c r="C210" s="16" t="s">
        <v>192</v>
      </c>
      <c r="D210" s="8" t="s">
        <v>53</v>
      </c>
      <c r="E210" s="10">
        <v>240</v>
      </c>
      <c r="F210" s="8"/>
      <c r="G210" s="57">
        <f t="shared" si="3"/>
        <v>0</v>
      </c>
    </row>
    <row r="211" spans="1:7">
      <c r="A211" s="35"/>
      <c r="B211" s="12">
        <f>B207+0.01</f>
        <v>7.0499999999999989</v>
      </c>
      <c r="C211" s="16" t="s">
        <v>193</v>
      </c>
      <c r="D211" s="8"/>
      <c r="E211" s="10"/>
      <c r="F211" s="8"/>
      <c r="G211" s="57"/>
    </row>
    <row r="212" spans="1:7" ht="45">
      <c r="A212" s="35"/>
      <c r="B212" s="12"/>
      <c r="C212" s="16" t="s">
        <v>194</v>
      </c>
      <c r="D212" s="8" t="s">
        <v>101</v>
      </c>
      <c r="E212" s="10">
        <v>65</v>
      </c>
      <c r="F212" s="8"/>
      <c r="G212" s="57">
        <f t="shared" si="3"/>
        <v>0</v>
      </c>
    </row>
    <row r="213" spans="1:7">
      <c r="A213" s="35"/>
      <c r="B213" s="12">
        <f>B211+0.01</f>
        <v>7.0599999999999987</v>
      </c>
      <c r="C213" s="11" t="s">
        <v>195</v>
      </c>
      <c r="D213" s="8"/>
      <c r="E213" s="10"/>
      <c r="F213" s="8"/>
      <c r="G213" s="57">
        <f t="shared" si="3"/>
        <v>0</v>
      </c>
    </row>
    <row r="214" spans="1:7" ht="60">
      <c r="A214" s="35"/>
      <c r="B214" s="12" t="s">
        <v>196</v>
      </c>
      <c r="C214" s="16" t="s">
        <v>197</v>
      </c>
      <c r="D214" s="8" t="s">
        <v>101</v>
      </c>
      <c r="E214" s="10">
        <v>30</v>
      </c>
      <c r="F214" s="8"/>
      <c r="G214" s="57">
        <f t="shared" si="3"/>
        <v>0</v>
      </c>
    </row>
    <row r="215" spans="1:7" ht="60">
      <c r="A215" s="35"/>
      <c r="B215" s="12" t="s">
        <v>198</v>
      </c>
      <c r="C215" s="16" t="s">
        <v>199</v>
      </c>
      <c r="D215" s="8" t="s">
        <v>101</v>
      </c>
      <c r="E215" s="87">
        <v>28</v>
      </c>
      <c r="F215" s="8"/>
      <c r="G215" s="57">
        <f t="shared" si="3"/>
        <v>0</v>
      </c>
    </row>
    <row r="216" spans="1:7" ht="114" customHeight="1">
      <c r="A216" s="35"/>
      <c r="B216" s="12"/>
      <c r="C216" s="16"/>
      <c r="D216" s="8"/>
      <c r="E216" s="10"/>
      <c r="F216" s="8"/>
      <c r="G216" s="57"/>
    </row>
    <row r="217" spans="1:7" ht="30">
      <c r="A217" s="35"/>
      <c r="B217" s="12">
        <f>B213+0.01</f>
        <v>7.0699999999999985</v>
      </c>
      <c r="C217" s="11" t="s">
        <v>200</v>
      </c>
      <c r="D217" s="8"/>
      <c r="E217" s="10"/>
      <c r="F217" s="8"/>
      <c r="G217" s="57">
        <f t="shared" si="3"/>
        <v>0</v>
      </c>
    </row>
    <row r="218" spans="1:7" ht="45">
      <c r="A218" s="35"/>
      <c r="B218" s="12"/>
      <c r="C218" s="16" t="s">
        <v>201</v>
      </c>
      <c r="D218" s="8" t="s">
        <v>101</v>
      </c>
      <c r="E218" s="10">
        <v>11</v>
      </c>
      <c r="F218" s="8"/>
      <c r="G218" s="57">
        <f t="shared" si="3"/>
        <v>0</v>
      </c>
    </row>
    <row r="219" spans="1:7">
      <c r="A219" s="35"/>
      <c r="B219" s="12">
        <f>B217+0.01</f>
        <v>7.0799999999999983</v>
      </c>
      <c r="C219" s="11" t="s">
        <v>202</v>
      </c>
      <c r="D219" s="8"/>
      <c r="E219" s="10"/>
      <c r="F219" s="8"/>
      <c r="G219" s="57">
        <f t="shared" si="3"/>
        <v>0</v>
      </c>
    </row>
    <row r="220" spans="1:7" ht="45">
      <c r="A220" s="35"/>
      <c r="B220" s="12"/>
      <c r="C220" s="16" t="s">
        <v>203</v>
      </c>
      <c r="D220" s="8" t="s">
        <v>101</v>
      </c>
      <c r="E220" s="10">
        <v>150</v>
      </c>
      <c r="F220" s="8"/>
      <c r="G220" s="57">
        <f t="shared" si="3"/>
        <v>0</v>
      </c>
    </row>
    <row r="221" spans="1:7">
      <c r="A221" s="35"/>
      <c r="B221" s="12">
        <f>B219+0.01</f>
        <v>7.0899999999999981</v>
      </c>
      <c r="C221" s="11" t="s">
        <v>204</v>
      </c>
      <c r="D221" s="8"/>
      <c r="E221" s="10"/>
      <c r="F221" s="8"/>
      <c r="G221" s="57">
        <f t="shared" si="3"/>
        <v>0</v>
      </c>
    </row>
    <row r="222" spans="1:7" ht="45">
      <c r="A222" s="35"/>
      <c r="B222" s="12"/>
      <c r="C222" s="16" t="s">
        <v>205</v>
      </c>
      <c r="D222" s="8" t="s">
        <v>101</v>
      </c>
      <c r="E222" s="10">
        <v>190</v>
      </c>
      <c r="F222" s="8"/>
      <c r="G222" s="57">
        <f t="shared" si="3"/>
        <v>0</v>
      </c>
    </row>
    <row r="223" spans="1:7">
      <c r="A223" s="35"/>
      <c r="B223" s="12">
        <f>B221+0.01</f>
        <v>7.0999999999999979</v>
      </c>
      <c r="C223" s="11" t="s">
        <v>206</v>
      </c>
      <c r="D223" s="8"/>
      <c r="E223" s="10"/>
      <c r="F223" s="8"/>
      <c r="G223" s="57">
        <f t="shared" si="3"/>
        <v>0</v>
      </c>
    </row>
    <row r="224" spans="1:7" ht="30">
      <c r="A224" s="35"/>
      <c r="B224" s="12"/>
      <c r="C224" s="16" t="s">
        <v>207</v>
      </c>
      <c r="D224" s="8" t="s">
        <v>53</v>
      </c>
      <c r="E224" s="10">
        <v>790</v>
      </c>
      <c r="F224" s="8"/>
      <c r="G224" s="57">
        <f t="shared" si="3"/>
        <v>0</v>
      </c>
    </row>
    <row r="225" spans="1:7" ht="30">
      <c r="A225" s="35"/>
      <c r="B225" s="12">
        <f>B223+0.01</f>
        <v>7.1099999999999977</v>
      </c>
      <c r="C225" s="11" t="s">
        <v>208</v>
      </c>
      <c r="D225" s="8"/>
      <c r="E225" s="10"/>
      <c r="F225" s="8"/>
      <c r="G225" s="57">
        <f t="shared" si="3"/>
        <v>0</v>
      </c>
    </row>
    <row r="226" spans="1:7" ht="60">
      <c r="A226" s="35"/>
      <c r="B226" s="12"/>
      <c r="C226" s="16" t="s">
        <v>440</v>
      </c>
      <c r="D226" s="8" t="s">
        <v>98</v>
      </c>
      <c r="E226" s="10">
        <v>12</v>
      </c>
      <c r="F226" s="8"/>
      <c r="G226" s="57">
        <f t="shared" si="3"/>
        <v>0</v>
      </c>
    </row>
    <row r="227" spans="1:7">
      <c r="A227" s="35"/>
      <c r="B227" s="12">
        <f>B225+0.01</f>
        <v>7.1199999999999974</v>
      </c>
      <c r="C227" s="11" t="s">
        <v>209</v>
      </c>
      <c r="D227" s="8"/>
      <c r="E227" s="10"/>
      <c r="F227" s="8"/>
      <c r="G227" s="57">
        <f t="shared" si="3"/>
        <v>0</v>
      </c>
    </row>
    <row r="228" spans="1:7" ht="60">
      <c r="A228" s="35"/>
      <c r="B228" s="12"/>
      <c r="C228" s="16" t="s">
        <v>210</v>
      </c>
      <c r="D228" s="8" t="s">
        <v>101</v>
      </c>
      <c r="E228" s="10">
        <v>18</v>
      </c>
      <c r="F228" s="8"/>
      <c r="G228" s="57">
        <f t="shared" si="3"/>
        <v>0</v>
      </c>
    </row>
    <row r="229" spans="1:7">
      <c r="A229" s="35"/>
      <c r="B229" s="12">
        <f>B227+0.01</f>
        <v>7.1299999999999972</v>
      </c>
      <c r="C229" s="11" t="s">
        <v>211</v>
      </c>
      <c r="D229" s="8"/>
      <c r="E229" s="10"/>
      <c r="F229" s="8"/>
      <c r="G229" s="57">
        <f t="shared" si="3"/>
        <v>0</v>
      </c>
    </row>
    <row r="230" spans="1:7" ht="30">
      <c r="A230" s="35"/>
      <c r="B230" s="12"/>
      <c r="C230" s="16" t="s">
        <v>212</v>
      </c>
      <c r="D230" s="8" t="s">
        <v>53</v>
      </c>
      <c r="E230" s="10">
        <v>6</v>
      </c>
      <c r="F230" s="8"/>
      <c r="G230" s="57">
        <f t="shared" si="3"/>
        <v>0</v>
      </c>
    </row>
    <row r="231" spans="1:7">
      <c r="A231" s="35"/>
      <c r="B231" s="12">
        <f>B229+0.01</f>
        <v>7.139999999999997</v>
      </c>
      <c r="C231" s="11" t="s">
        <v>213</v>
      </c>
      <c r="D231" s="8"/>
      <c r="E231" s="10"/>
      <c r="F231" s="8"/>
      <c r="G231" s="57">
        <f t="shared" si="3"/>
        <v>0</v>
      </c>
    </row>
    <row r="232" spans="1:7" ht="30">
      <c r="A232" s="35"/>
      <c r="B232" s="12"/>
      <c r="C232" s="16" t="s">
        <v>214</v>
      </c>
      <c r="D232" s="8" t="s">
        <v>98</v>
      </c>
      <c r="E232" s="10">
        <v>15</v>
      </c>
      <c r="F232" s="8"/>
      <c r="G232" s="57">
        <f t="shared" si="3"/>
        <v>0</v>
      </c>
    </row>
    <row r="233" spans="1:7">
      <c r="A233" s="35"/>
      <c r="B233" s="12"/>
      <c r="C233" s="23" t="s">
        <v>215</v>
      </c>
      <c r="D233" s="8" t="s">
        <v>98</v>
      </c>
      <c r="E233" s="10" t="s">
        <v>60</v>
      </c>
      <c r="F233" s="8"/>
      <c r="G233" s="57">
        <f t="shared" si="3"/>
        <v>0</v>
      </c>
    </row>
    <row r="234" spans="1:7">
      <c r="A234" s="35"/>
      <c r="B234" s="12">
        <f>B231+0.01</f>
        <v>7.1499999999999968</v>
      </c>
      <c r="C234" s="11" t="s">
        <v>216</v>
      </c>
      <c r="D234" s="8"/>
      <c r="E234" s="10"/>
      <c r="F234" s="8"/>
      <c r="G234" s="57">
        <f t="shared" si="3"/>
        <v>0</v>
      </c>
    </row>
    <row r="235" spans="1:7" ht="75">
      <c r="A235" s="35"/>
      <c r="B235" s="12"/>
      <c r="C235" s="16" t="s">
        <v>217</v>
      </c>
      <c r="D235" s="8" t="s">
        <v>98</v>
      </c>
      <c r="E235" s="10">
        <v>35</v>
      </c>
      <c r="F235" s="8"/>
      <c r="G235" s="57">
        <f t="shared" si="3"/>
        <v>0</v>
      </c>
    </row>
    <row r="236" spans="1:7" ht="60">
      <c r="A236" s="35"/>
      <c r="B236" s="12">
        <f>B234+0.01</f>
        <v>7.1599999999999966</v>
      </c>
      <c r="C236" s="11" t="s">
        <v>218</v>
      </c>
      <c r="D236" s="8"/>
      <c r="E236" s="10"/>
      <c r="F236" s="8"/>
      <c r="G236" s="57">
        <f t="shared" ref="G236:G285" si="4">IF(E236="QRO",F236*0, F236*E236)</f>
        <v>0</v>
      </c>
    </row>
    <row r="237" spans="1:7" ht="30">
      <c r="A237" s="35"/>
      <c r="B237" s="12"/>
      <c r="C237" s="16" t="s">
        <v>219</v>
      </c>
      <c r="D237" s="8" t="s">
        <v>98</v>
      </c>
      <c r="E237" s="10">
        <v>1</v>
      </c>
      <c r="F237" s="128"/>
      <c r="G237" s="57">
        <f t="shared" si="4"/>
        <v>0</v>
      </c>
    </row>
    <row r="238" spans="1:7" ht="30">
      <c r="A238" s="35"/>
      <c r="B238" s="12"/>
      <c r="C238" s="16" t="s">
        <v>220</v>
      </c>
      <c r="D238" s="8" t="s">
        <v>221</v>
      </c>
      <c r="E238" s="10" t="s">
        <v>60</v>
      </c>
      <c r="F238" s="128"/>
      <c r="G238" s="57">
        <f t="shared" si="4"/>
        <v>0</v>
      </c>
    </row>
    <row r="239" spans="1:7" ht="30">
      <c r="A239" s="35"/>
      <c r="B239" s="12"/>
      <c r="C239" s="16" t="s">
        <v>222</v>
      </c>
      <c r="D239" s="8" t="s">
        <v>221</v>
      </c>
      <c r="E239" s="10" t="s">
        <v>60</v>
      </c>
      <c r="F239" s="128"/>
      <c r="G239" s="57">
        <f t="shared" si="4"/>
        <v>0</v>
      </c>
    </row>
    <row r="240" spans="1:7">
      <c r="A240" s="35"/>
      <c r="B240" s="12"/>
      <c r="C240" s="16" t="s">
        <v>223</v>
      </c>
      <c r="D240" s="8" t="s">
        <v>221</v>
      </c>
      <c r="E240" s="10" t="s">
        <v>60</v>
      </c>
      <c r="F240" s="128"/>
      <c r="G240" s="57">
        <f t="shared" si="4"/>
        <v>0</v>
      </c>
    </row>
    <row r="241" spans="1:7" ht="75">
      <c r="A241" s="35"/>
      <c r="B241" s="12"/>
      <c r="C241" s="16" t="s">
        <v>460</v>
      </c>
      <c r="D241" s="8"/>
      <c r="E241" s="10"/>
      <c r="F241" s="128"/>
      <c r="G241" s="57"/>
    </row>
    <row r="242" spans="1:7" ht="148.5" customHeight="1">
      <c r="A242" s="35"/>
      <c r="B242" s="12"/>
      <c r="C242" s="16"/>
      <c r="D242" s="8"/>
      <c r="E242" s="10"/>
      <c r="F242" s="128"/>
      <c r="G242" s="57"/>
    </row>
    <row r="243" spans="1:7" ht="60">
      <c r="A243" s="35"/>
      <c r="B243" s="12"/>
      <c r="C243" s="16" t="s">
        <v>461</v>
      </c>
      <c r="D243" s="8"/>
      <c r="E243" s="10"/>
      <c r="F243" s="128"/>
      <c r="G243" s="57"/>
    </row>
    <row r="244" spans="1:7" ht="249.95" customHeight="1">
      <c r="A244" s="35"/>
      <c r="B244" s="12"/>
      <c r="C244" s="16"/>
      <c r="D244" s="8"/>
      <c r="E244" s="10"/>
      <c r="F244" s="128"/>
      <c r="G244" s="57"/>
    </row>
    <row r="245" spans="1:7" ht="105">
      <c r="A245" s="35"/>
      <c r="B245" s="12"/>
      <c r="C245" s="16" t="s">
        <v>462</v>
      </c>
      <c r="D245" s="8"/>
      <c r="E245" s="10"/>
      <c r="F245" s="128"/>
      <c r="G245" s="57"/>
    </row>
    <row r="246" spans="1:7" ht="249.95" customHeight="1">
      <c r="A246" s="35"/>
      <c r="B246" s="12"/>
      <c r="C246" s="16"/>
      <c r="D246" s="8"/>
      <c r="E246" s="10"/>
      <c r="F246" s="128"/>
      <c r="G246" s="57"/>
    </row>
    <row r="247" spans="1:7" ht="30">
      <c r="A247" s="35"/>
      <c r="B247" s="12"/>
      <c r="C247" s="16" t="s">
        <v>463</v>
      </c>
      <c r="D247" s="8"/>
      <c r="E247" s="10"/>
      <c r="F247" s="128"/>
      <c r="G247" s="57"/>
    </row>
    <row r="248" spans="1:7" ht="249.95" customHeight="1">
      <c r="A248" s="35"/>
      <c r="B248" s="12"/>
      <c r="C248" s="16"/>
      <c r="D248" s="8"/>
      <c r="E248" s="10"/>
      <c r="F248" s="128"/>
      <c r="G248" s="57"/>
    </row>
    <row r="249" spans="1:7" ht="105">
      <c r="A249" s="35"/>
      <c r="B249" s="12"/>
      <c r="C249" s="16" t="s">
        <v>464</v>
      </c>
      <c r="D249" s="8"/>
      <c r="E249" s="10"/>
      <c r="F249" s="128"/>
      <c r="G249" s="57"/>
    </row>
    <row r="250" spans="1:7" ht="165" customHeight="1">
      <c r="A250" s="35"/>
      <c r="B250" s="12"/>
      <c r="C250" s="16"/>
      <c r="D250" s="8"/>
      <c r="E250" s="10"/>
      <c r="F250" s="128"/>
      <c r="G250" s="57"/>
    </row>
    <row r="251" spans="1:7">
      <c r="A251" s="35"/>
      <c r="B251" s="12"/>
      <c r="C251" s="16" t="s">
        <v>224</v>
      </c>
      <c r="D251" s="8" t="s">
        <v>101</v>
      </c>
      <c r="E251" s="10">
        <v>15</v>
      </c>
      <c r="F251" s="128"/>
      <c r="G251" s="57">
        <f t="shared" si="4"/>
        <v>0</v>
      </c>
    </row>
    <row r="252" spans="1:7">
      <c r="A252" s="35"/>
      <c r="B252" s="12">
        <f>B236+0.01</f>
        <v>7.1699999999999964</v>
      </c>
      <c r="C252" s="11" t="s">
        <v>383</v>
      </c>
      <c r="D252" s="8"/>
      <c r="E252" s="10"/>
      <c r="F252" s="8"/>
      <c r="G252" s="57">
        <f t="shared" si="4"/>
        <v>0</v>
      </c>
    </row>
    <row r="253" spans="1:7" ht="60">
      <c r="A253" s="35"/>
      <c r="B253" s="12" t="s">
        <v>226</v>
      </c>
      <c r="C253" s="16" t="s">
        <v>227</v>
      </c>
      <c r="D253" s="8" t="s">
        <v>98</v>
      </c>
      <c r="E253" s="10">
        <v>1</v>
      </c>
      <c r="F253" s="8"/>
      <c r="G253" s="57">
        <f t="shared" si="4"/>
        <v>0</v>
      </c>
    </row>
    <row r="254" spans="1:7" ht="120" customHeight="1">
      <c r="A254" s="35"/>
      <c r="B254" s="12"/>
      <c r="C254" s="16"/>
      <c r="D254" s="8"/>
      <c r="E254" s="10"/>
      <c r="F254" s="8"/>
      <c r="G254" s="57">
        <f t="shared" si="4"/>
        <v>0</v>
      </c>
    </row>
    <row r="255" spans="1:7" ht="30">
      <c r="A255" s="35"/>
      <c r="B255" s="12"/>
      <c r="C255" s="16" t="s">
        <v>228</v>
      </c>
      <c r="D255" s="8" t="s">
        <v>98</v>
      </c>
      <c r="E255" s="10">
        <v>1</v>
      </c>
      <c r="F255" s="8"/>
      <c r="G255" s="57">
        <f t="shared" si="4"/>
        <v>0</v>
      </c>
    </row>
    <row r="256" spans="1:7" ht="60">
      <c r="A256" s="35"/>
      <c r="B256" s="12"/>
      <c r="C256" s="16" t="s">
        <v>441</v>
      </c>
      <c r="D256" s="8" t="s">
        <v>98</v>
      </c>
      <c r="E256" s="10">
        <v>4</v>
      </c>
      <c r="F256" s="8"/>
      <c r="G256" s="57">
        <f t="shared" si="4"/>
        <v>0</v>
      </c>
    </row>
    <row r="257" spans="1:10" ht="132" customHeight="1">
      <c r="A257" s="35"/>
      <c r="B257" s="12"/>
      <c r="C257" s="16"/>
      <c r="D257" s="8"/>
      <c r="E257" s="10"/>
      <c r="F257" s="8"/>
      <c r="G257" s="57">
        <f t="shared" si="4"/>
        <v>0</v>
      </c>
    </row>
    <row r="258" spans="1:10" ht="75">
      <c r="A258" s="35"/>
      <c r="B258" s="12">
        <f>B252+0.01</f>
        <v>7.1799999999999962</v>
      </c>
      <c r="C258" s="11" t="s">
        <v>230</v>
      </c>
      <c r="D258" s="8"/>
      <c r="E258" s="10"/>
      <c r="F258" s="8"/>
      <c r="G258" s="57">
        <f t="shared" si="4"/>
        <v>0</v>
      </c>
    </row>
    <row r="259" spans="1:10">
      <c r="A259" s="35"/>
      <c r="B259" s="12"/>
      <c r="C259" s="16" t="s">
        <v>231</v>
      </c>
      <c r="D259" s="8" t="s">
        <v>221</v>
      </c>
      <c r="E259" s="10">
        <v>1</v>
      </c>
      <c r="F259" s="8"/>
      <c r="G259" s="57">
        <f t="shared" si="4"/>
        <v>0</v>
      </c>
    </row>
    <row r="260" spans="1:10" ht="120" customHeight="1">
      <c r="A260" s="35"/>
      <c r="B260" s="12"/>
      <c r="C260" s="16"/>
      <c r="D260" s="8"/>
      <c r="E260" s="10"/>
      <c r="F260" s="8"/>
      <c r="G260" s="57"/>
    </row>
    <row r="261" spans="1:10" ht="30">
      <c r="A261" s="35"/>
      <c r="B261" s="12"/>
      <c r="C261" s="16" t="s">
        <v>232</v>
      </c>
      <c r="D261" s="8" t="s">
        <v>221</v>
      </c>
      <c r="E261" s="10">
        <v>1</v>
      </c>
      <c r="F261" s="8"/>
      <c r="G261" s="57">
        <f t="shared" si="4"/>
        <v>0</v>
      </c>
    </row>
    <row r="262" spans="1:10" ht="120" customHeight="1">
      <c r="A262" s="35"/>
      <c r="B262" s="12"/>
      <c r="C262" s="16"/>
      <c r="D262" s="8"/>
      <c r="E262" s="10"/>
      <c r="F262" s="8"/>
      <c r="G262" s="57"/>
    </row>
    <row r="263" spans="1:10" ht="30">
      <c r="A263" s="35"/>
      <c r="B263" s="12"/>
      <c r="C263" s="16" t="s">
        <v>233</v>
      </c>
      <c r="D263" s="8" t="s">
        <v>221</v>
      </c>
      <c r="E263" s="10">
        <v>25</v>
      </c>
      <c r="F263" s="8"/>
      <c r="G263" s="57">
        <f t="shared" si="4"/>
        <v>0</v>
      </c>
    </row>
    <row r="264" spans="1:10" ht="120" customHeight="1">
      <c r="A264" s="35"/>
      <c r="B264" s="12"/>
      <c r="C264" s="16"/>
      <c r="D264" s="8"/>
      <c r="E264" s="10"/>
      <c r="F264" s="8"/>
      <c r="G264" s="57"/>
    </row>
    <row r="265" spans="1:10" ht="270">
      <c r="A265" s="35"/>
      <c r="B265" s="12"/>
      <c r="C265" s="88" t="s">
        <v>234</v>
      </c>
      <c r="D265" s="8"/>
      <c r="E265" s="11"/>
      <c r="F265" s="8"/>
      <c r="G265" s="57">
        <f t="shared" si="4"/>
        <v>0</v>
      </c>
    </row>
    <row r="266" spans="1:10" ht="15.75" thickBot="1">
      <c r="A266" s="49">
        <v>7</v>
      </c>
      <c r="B266" s="263" t="s">
        <v>235</v>
      </c>
      <c r="C266" s="264"/>
      <c r="D266" s="36"/>
      <c r="E266" s="129"/>
      <c r="F266" s="36"/>
      <c r="G266" s="58">
        <f>SUM(G197:G265)</f>
        <v>0</v>
      </c>
    </row>
    <row r="267" spans="1:10" ht="19.5" thickBot="1">
      <c r="A267" s="267" t="s">
        <v>236</v>
      </c>
      <c r="B267" s="268"/>
      <c r="C267" s="268"/>
      <c r="D267" s="268"/>
      <c r="E267" s="268"/>
      <c r="F267" s="269"/>
      <c r="G267" s="64">
        <f>SUM(G266,G196,G159,G146,G136,G96,G63)</f>
        <v>0</v>
      </c>
    </row>
    <row r="268" spans="1:10" ht="19.5" thickBot="1">
      <c r="A268" s="258" t="s">
        <v>237</v>
      </c>
      <c r="B268" s="259"/>
      <c r="C268" s="260"/>
      <c r="D268" s="72"/>
      <c r="E268" s="73"/>
      <c r="F268" s="130"/>
      <c r="G268" s="74"/>
    </row>
    <row r="269" spans="1:10">
      <c r="A269" s="236"/>
      <c r="B269" s="25"/>
      <c r="C269" s="26" t="s">
        <v>9</v>
      </c>
      <c r="D269" s="237"/>
      <c r="E269" s="26"/>
      <c r="F269" s="27"/>
      <c r="G269" s="71"/>
    </row>
    <row r="270" spans="1:10" ht="30">
      <c r="A270" s="35"/>
      <c r="B270" s="5"/>
      <c r="C270" s="16" t="s">
        <v>238</v>
      </c>
      <c r="D270" s="238"/>
      <c r="E270" s="16"/>
      <c r="F270" s="7"/>
      <c r="G270" s="67"/>
    </row>
    <row r="271" spans="1:10">
      <c r="A271" s="168">
        <v>1</v>
      </c>
      <c r="B271" s="261" t="s">
        <v>239</v>
      </c>
      <c r="C271" s="262"/>
      <c r="D271" s="169"/>
      <c r="E271" s="239"/>
      <c r="F271" s="239"/>
      <c r="G271" s="69"/>
    </row>
    <row r="272" spans="1:10" ht="120">
      <c r="A272" s="240">
        <f>A271+0.01</f>
        <v>1.01</v>
      </c>
      <c r="B272" s="12" t="s">
        <v>240</v>
      </c>
      <c r="C272" s="165" t="s">
        <v>241</v>
      </c>
      <c r="D272" s="16"/>
      <c r="E272" s="8"/>
      <c r="F272" s="89"/>
      <c r="G272" s="67">
        <f t="shared" si="4"/>
        <v>0</v>
      </c>
      <c r="J272" s="241"/>
    </row>
    <row r="273" spans="1:7" ht="120" customHeight="1">
      <c r="A273" s="240"/>
      <c r="B273" s="12"/>
      <c r="C273" s="16"/>
      <c r="D273" s="16"/>
      <c r="E273" s="8"/>
      <c r="F273" s="89"/>
      <c r="G273" s="67">
        <f t="shared" si="4"/>
        <v>0</v>
      </c>
    </row>
    <row r="274" spans="1:7">
      <c r="A274" s="240"/>
      <c r="B274" s="12" t="s">
        <v>242</v>
      </c>
      <c r="C274" s="16" t="s">
        <v>243</v>
      </c>
      <c r="D274" s="8" t="s">
        <v>221</v>
      </c>
      <c r="E274" s="89">
        <v>2</v>
      </c>
      <c r="F274" s="5"/>
      <c r="G274" s="67">
        <f t="shared" si="4"/>
        <v>0</v>
      </c>
    </row>
    <row r="275" spans="1:7">
      <c r="A275" s="240"/>
      <c r="B275" s="12" t="s">
        <v>244</v>
      </c>
      <c r="C275" s="16" t="s">
        <v>245</v>
      </c>
      <c r="D275" s="8" t="s">
        <v>221</v>
      </c>
      <c r="E275" s="89">
        <v>47</v>
      </c>
      <c r="F275" s="5"/>
      <c r="G275" s="67">
        <f t="shared" si="4"/>
        <v>0</v>
      </c>
    </row>
    <row r="276" spans="1:7">
      <c r="A276" s="240"/>
      <c r="B276" s="12" t="s">
        <v>246</v>
      </c>
      <c r="C276" s="16" t="s">
        <v>247</v>
      </c>
      <c r="D276" s="8" t="s">
        <v>221</v>
      </c>
      <c r="E276" s="89">
        <v>33</v>
      </c>
      <c r="F276" s="5"/>
      <c r="G276" s="67">
        <f t="shared" si="4"/>
        <v>0</v>
      </c>
    </row>
    <row r="277" spans="1:7">
      <c r="A277" s="240"/>
      <c r="B277" s="12" t="s">
        <v>248</v>
      </c>
      <c r="C277" s="16" t="s">
        <v>249</v>
      </c>
      <c r="D277" s="8" t="s">
        <v>221</v>
      </c>
      <c r="E277" s="89">
        <v>1</v>
      </c>
      <c r="F277" s="5"/>
      <c r="G277" s="67">
        <f t="shared" si="4"/>
        <v>0</v>
      </c>
    </row>
    <row r="278" spans="1:7" ht="135">
      <c r="A278" s="240">
        <f>A272+0.01</f>
        <v>1.02</v>
      </c>
      <c r="B278" s="12" t="s">
        <v>250</v>
      </c>
      <c r="C278" s="16" t="s">
        <v>251</v>
      </c>
      <c r="D278" s="16"/>
      <c r="E278" s="8"/>
      <c r="F278" s="89"/>
      <c r="G278" s="67">
        <f t="shared" si="4"/>
        <v>0</v>
      </c>
    </row>
    <row r="279" spans="1:7" ht="120" customHeight="1">
      <c r="A279" s="240"/>
      <c r="B279" s="12"/>
      <c r="C279" s="16"/>
      <c r="D279" s="8" t="s">
        <v>221</v>
      </c>
      <c r="E279" s="89">
        <v>14</v>
      </c>
      <c r="F279" s="5"/>
      <c r="G279" s="67">
        <f t="shared" si="4"/>
        <v>0</v>
      </c>
    </row>
    <row r="280" spans="1:7" ht="120">
      <c r="A280" s="240">
        <f>A278+0.01</f>
        <v>1.03</v>
      </c>
      <c r="B280" s="12" t="s">
        <v>252</v>
      </c>
      <c r="C280" s="16" t="s">
        <v>253</v>
      </c>
      <c r="D280" s="8"/>
      <c r="E280" s="89"/>
      <c r="F280" s="5"/>
      <c r="G280" s="67">
        <f t="shared" si="4"/>
        <v>0</v>
      </c>
    </row>
    <row r="281" spans="1:7" ht="120" customHeight="1">
      <c r="A281" s="240"/>
      <c r="B281" s="12"/>
      <c r="C281" s="16"/>
      <c r="D281" s="8" t="s">
        <v>221</v>
      </c>
      <c r="E281" s="89">
        <v>80</v>
      </c>
      <c r="F281" s="5"/>
      <c r="G281" s="67">
        <f t="shared" si="4"/>
        <v>0</v>
      </c>
    </row>
    <row r="282" spans="1:7" ht="75">
      <c r="A282" s="240">
        <f>A280+0.01</f>
        <v>1.04</v>
      </c>
      <c r="B282" s="12" t="s">
        <v>254</v>
      </c>
      <c r="C282" s="11" t="s">
        <v>444</v>
      </c>
      <c r="D282" s="11"/>
      <c r="E282" s="8"/>
      <c r="F282" s="89"/>
      <c r="G282" s="67">
        <f t="shared" si="4"/>
        <v>0</v>
      </c>
    </row>
    <row r="283" spans="1:7" ht="137.1" customHeight="1">
      <c r="A283" s="240"/>
      <c r="B283" s="12"/>
      <c r="C283" s="16"/>
      <c r="D283" s="8" t="s">
        <v>221</v>
      </c>
      <c r="E283" s="89">
        <v>65</v>
      </c>
      <c r="F283" s="5"/>
      <c r="G283" s="67">
        <f t="shared" si="4"/>
        <v>0</v>
      </c>
    </row>
    <row r="284" spans="1:7" ht="210">
      <c r="A284" s="240">
        <f>A282+0.01</f>
        <v>1.05</v>
      </c>
      <c r="B284" s="12" t="s">
        <v>255</v>
      </c>
      <c r="C284" s="16" t="s">
        <v>256</v>
      </c>
      <c r="D284" s="16"/>
      <c r="E284" s="8"/>
      <c r="F284" s="89"/>
      <c r="G284" s="67">
        <f t="shared" si="4"/>
        <v>0</v>
      </c>
    </row>
    <row r="285" spans="1:7" ht="120" customHeight="1">
      <c r="A285" s="240"/>
      <c r="B285" s="12"/>
      <c r="C285" s="16"/>
      <c r="D285" s="16" t="s">
        <v>221</v>
      </c>
      <c r="E285" s="7">
        <v>45</v>
      </c>
      <c r="F285" s="89"/>
      <c r="G285" s="67">
        <f t="shared" si="4"/>
        <v>0</v>
      </c>
    </row>
    <row r="286" spans="1:7" ht="45">
      <c r="A286" s="240">
        <f>A284+0.01</f>
        <v>1.06</v>
      </c>
      <c r="B286" s="12" t="s">
        <v>257</v>
      </c>
      <c r="C286" s="165" t="s">
        <v>445</v>
      </c>
      <c r="D286" s="16"/>
      <c r="E286" s="8"/>
      <c r="F286" s="89"/>
      <c r="G286" s="67"/>
    </row>
    <row r="287" spans="1:7" ht="120" customHeight="1">
      <c r="A287" s="240"/>
      <c r="B287" s="12"/>
      <c r="C287" s="16"/>
      <c r="D287" s="8" t="s">
        <v>221</v>
      </c>
      <c r="E287" s="89">
        <v>66</v>
      </c>
      <c r="F287" s="5"/>
      <c r="G287" s="67">
        <f t="shared" ref="G287:G334" si="5">IF(E287="QRO",F287*0, F287*E287)</f>
        <v>0</v>
      </c>
    </row>
    <row r="288" spans="1:7" ht="15.75" thickBot="1">
      <c r="A288" s="49">
        <v>1</v>
      </c>
      <c r="B288" s="263" t="s">
        <v>263</v>
      </c>
      <c r="C288" s="264"/>
      <c r="D288" s="129"/>
      <c r="E288" s="195"/>
      <c r="F288" s="93"/>
      <c r="G288" s="58">
        <f>SUM(G272:G287)</f>
        <v>0</v>
      </c>
    </row>
    <row r="289" spans="1:7">
      <c r="A289" s="43">
        <v>2</v>
      </c>
      <c r="B289" s="254" t="s">
        <v>416</v>
      </c>
      <c r="C289" s="255"/>
      <c r="D289" s="197"/>
      <c r="E289" s="197"/>
      <c r="F289" s="197"/>
      <c r="G289" s="59"/>
    </row>
    <row r="290" spans="1:7">
      <c r="A290" s="242">
        <f>A289+0.01</f>
        <v>2.0099999999999998</v>
      </c>
      <c r="B290" s="12" t="s">
        <v>417</v>
      </c>
      <c r="C290" s="6" t="s">
        <v>434</v>
      </c>
      <c r="D290" s="6"/>
      <c r="E290" s="8"/>
      <c r="F290" s="89"/>
      <c r="G290" s="63">
        <f t="shared" si="5"/>
        <v>0</v>
      </c>
    </row>
    <row r="291" spans="1:7" ht="180">
      <c r="A291" s="242"/>
      <c r="B291" s="12"/>
      <c r="C291" s="16" t="s">
        <v>281</v>
      </c>
      <c r="D291" s="16"/>
      <c r="E291" s="238"/>
      <c r="F291" s="238"/>
      <c r="G291" s="63">
        <f t="shared" si="5"/>
        <v>0</v>
      </c>
    </row>
    <row r="292" spans="1:7" ht="120" customHeight="1">
      <c r="A292" s="242"/>
      <c r="B292" s="12"/>
      <c r="C292" s="16"/>
      <c r="D292" s="8" t="s">
        <v>98</v>
      </c>
      <c r="E292" s="89">
        <v>37</v>
      </c>
      <c r="F292" s="5"/>
      <c r="G292" s="63">
        <f t="shared" si="5"/>
        <v>0</v>
      </c>
    </row>
    <row r="293" spans="1:7">
      <c r="A293" s="242">
        <f>A290+0.01</f>
        <v>2.0199999999999996</v>
      </c>
      <c r="B293" s="12" t="s">
        <v>285</v>
      </c>
      <c r="C293" s="6" t="s">
        <v>436</v>
      </c>
      <c r="D293" s="6"/>
      <c r="E293" s="8"/>
      <c r="F293" s="89"/>
      <c r="G293" s="63">
        <f t="shared" si="5"/>
        <v>0</v>
      </c>
    </row>
    <row r="294" spans="1:7" ht="390">
      <c r="A294" s="242"/>
      <c r="B294" s="12"/>
      <c r="C294" s="9" t="s">
        <v>286</v>
      </c>
      <c r="D294" s="16"/>
      <c r="E294" s="238"/>
      <c r="F294" s="238"/>
      <c r="G294" s="63">
        <f t="shared" si="5"/>
        <v>0</v>
      </c>
    </row>
    <row r="295" spans="1:7" ht="120" customHeight="1">
      <c r="A295" s="242"/>
      <c r="B295" s="12"/>
      <c r="C295" s="16"/>
      <c r="D295" s="8" t="s">
        <v>98</v>
      </c>
      <c r="E295" s="89">
        <v>18</v>
      </c>
      <c r="F295" s="5"/>
      <c r="G295" s="63">
        <f t="shared" si="5"/>
        <v>0</v>
      </c>
    </row>
    <row r="296" spans="1:7" ht="120" customHeight="1">
      <c r="A296" s="242"/>
      <c r="B296" s="12"/>
      <c r="C296" s="16"/>
      <c r="D296" s="8" t="s">
        <v>98</v>
      </c>
      <c r="E296" s="89">
        <v>22</v>
      </c>
      <c r="F296" s="5"/>
      <c r="G296" s="63">
        <f t="shared" si="5"/>
        <v>0</v>
      </c>
    </row>
    <row r="297" spans="1:7">
      <c r="A297" s="242">
        <f>A293+0.01</f>
        <v>2.0299999999999994</v>
      </c>
      <c r="B297" s="12" t="s">
        <v>293</v>
      </c>
      <c r="C297" s="6" t="s">
        <v>294</v>
      </c>
      <c r="D297" s="6"/>
      <c r="E297" s="8"/>
      <c r="F297" s="89"/>
      <c r="G297" s="63">
        <f t="shared" si="5"/>
        <v>0</v>
      </c>
    </row>
    <row r="298" spans="1:7" ht="300">
      <c r="A298" s="242"/>
      <c r="B298" s="12"/>
      <c r="C298" s="16" t="s">
        <v>295</v>
      </c>
      <c r="D298" s="16"/>
      <c r="E298" s="238"/>
      <c r="F298" s="238"/>
      <c r="G298" s="63">
        <f t="shared" si="5"/>
        <v>0</v>
      </c>
    </row>
    <row r="299" spans="1:7" ht="120" customHeight="1">
      <c r="A299" s="242"/>
      <c r="B299" s="12"/>
      <c r="C299" s="16"/>
      <c r="D299" s="8" t="s">
        <v>98</v>
      </c>
      <c r="E299" s="89">
        <v>1</v>
      </c>
      <c r="F299" s="5"/>
      <c r="G299" s="63">
        <f t="shared" si="5"/>
        <v>0</v>
      </c>
    </row>
    <row r="300" spans="1:7">
      <c r="A300" s="242">
        <f>A297+0.01</f>
        <v>2.0399999999999991</v>
      </c>
      <c r="B300" s="12" t="s">
        <v>226</v>
      </c>
      <c r="C300" s="6" t="s">
        <v>294</v>
      </c>
      <c r="D300" s="6"/>
      <c r="E300" s="8"/>
      <c r="F300" s="89"/>
      <c r="G300" s="63">
        <f t="shared" si="5"/>
        <v>0</v>
      </c>
    </row>
    <row r="301" spans="1:7" ht="45">
      <c r="A301" s="242"/>
      <c r="B301" s="12"/>
      <c r="C301" s="165" t="s">
        <v>437</v>
      </c>
      <c r="D301" s="7" t="s">
        <v>98</v>
      </c>
      <c r="E301" s="89">
        <v>1</v>
      </c>
      <c r="F301" s="5"/>
      <c r="G301" s="63">
        <f t="shared" si="5"/>
        <v>0</v>
      </c>
    </row>
    <row r="302" spans="1:7">
      <c r="A302" s="242">
        <f>A300+0.01</f>
        <v>2.0499999999999989</v>
      </c>
      <c r="B302" s="12" t="s">
        <v>319</v>
      </c>
      <c r="C302" s="6" t="s">
        <v>320</v>
      </c>
      <c r="D302" s="6"/>
      <c r="E302" s="8"/>
      <c r="F302" s="89"/>
      <c r="G302" s="63">
        <f t="shared" si="5"/>
        <v>0</v>
      </c>
    </row>
    <row r="303" spans="1:7" ht="210">
      <c r="A303" s="242"/>
      <c r="B303" s="12"/>
      <c r="C303" s="165" t="s">
        <v>321</v>
      </c>
      <c r="D303" s="16"/>
      <c r="E303" s="238"/>
      <c r="F303" s="238"/>
      <c r="G303" s="63">
        <f t="shared" si="5"/>
        <v>0</v>
      </c>
    </row>
    <row r="304" spans="1:7" ht="120" customHeight="1">
      <c r="A304" s="242"/>
      <c r="B304" s="12"/>
      <c r="C304" s="16"/>
      <c r="D304" s="8" t="s">
        <v>98</v>
      </c>
      <c r="E304" s="89">
        <v>25</v>
      </c>
      <c r="F304" s="89"/>
      <c r="G304" s="63">
        <f t="shared" si="5"/>
        <v>0</v>
      </c>
    </row>
    <row r="305" spans="1:7">
      <c r="A305" s="242">
        <f>A302+0.01</f>
        <v>2.0599999999999987</v>
      </c>
      <c r="B305" s="12" t="s">
        <v>322</v>
      </c>
      <c r="C305" s="6" t="s">
        <v>323</v>
      </c>
      <c r="D305" s="6"/>
      <c r="E305" s="8"/>
      <c r="F305" s="89"/>
      <c r="G305" s="63">
        <f t="shared" si="5"/>
        <v>0</v>
      </c>
    </row>
    <row r="306" spans="1:7" ht="195">
      <c r="A306" s="242"/>
      <c r="B306" s="12"/>
      <c r="C306" s="16" t="s">
        <v>324</v>
      </c>
      <c r="D306" s="16"/>
      <c r="E306" s="238"/>
      <c r="F306" s="238"/>
      <c r="G306" s="63">
        <f t="shared" si="5"/>
        <v>0</v>
      </c>
    </row>
    <row r="307" spans="1:7" ht="120" customHeight="1">
      <c r="A307" s="242"/>
      <c r="B307" s="12"/>
      <c r="C307" s="16"/>
      <c r="D307" s="8" t="s">
        <v>98</v>
      </c>
      <c r="E307" s="89">
        <v>88</v>
      </c>
      <c r="F307" s="89"/>
      <c r="G307" s="63">
        <f t="shared" si="5"/>
        <v>0</v>
      </c>
    </row>
    <row r="308" spans="1:7">
      <c r="A308" s="242">
        <f>A305+0.01</f>
        <v>2.0699999999999985</v>
      </c>
      <c r="B308" s="12" t="s">
        <v>325</v>
      </c>
      <c r="C308" s="6" t="s">
        <v>326</v>
      </c>
      <c r="D308" s="6"/>
      <c r="E308" s="8"/>
      <c r="F308" s="89"/>
      <c r="G308" s="63">
        <f t="shared" si="5"/>
        <v>0</v>
      </c>
    </row>
    <row r="309" spans="1:7" ht="180">
      <c r="A309" s="242"/>
      <c r="B309" s="12"/>
      <c r="C309" s="16" t="s">
        <v>327</v>
      </c>
      <c r="D309" s="16"/>
      <c r="E309" s="238"/>
      <c r="F309" s="238"/>
      <c r="G309" s="63">
        <f t="shared" si="5"/>
        <v>0</v>
      </c>
    </row>
    <row r="310" spans="1:7" ht="120" customHeight="1">
      <c r="A310" s="242"/>
      <c r="B310" s="12"/>
      <c r="C310" s="16"/>
      <c r="D310" s="8" t="s">
        <v>98</v>
      </c>
      <c r="E310" s="89">
        <v>13</v>
      </c>
      <c r="F310" s="89"/>
      <c r="G310" s="63">
        <f t="shared" si="5"/>
        <v>0</v>
      </c>
    </row>
    <row r="311" spans="1:7">
      <c r="A311" s="242">
        <f>A308+0.01</f>
        <v>2.0799999999999983</v>
      </c>
      <c r="B311" s="12" t="s">
        <v>301</v>
      </c>
      <c r="C311" s="243" t="s">
        <v>419</v>
      </c>
      <c r="D311" s="16"/>
      <c r="E311" s="8"/>
      <c r="F311" s="89"/>
      <c r="G311" s="63">
        <f t="shared" si="5"/>
        <v>0</v>
      </c>
    </row>
    <row r="312" spans="1:7" ht="105">
      <c r="A312" s="242"/>
      <c r="B312" s="12"/>
      <c r="C312" s="244" t="s">
        <v>303</v>
      </c>
      <c r="D312" s="16"/>
      <c r="E312" s="238"/>
      <c r="F312" s="238"/>
      <c r="G312" s="63">
        <f t="shared" si="5"/>
        <v>0</v>
      </c>
    </row>
    <row r="313" spans="1:7" ht="120" customHeight="1">
      <c r="A313" s="242"/>
      <c r="B313" s="12"/>
      <c r="C313" s="244"/>
      <c r="D313" s="8" t="s">
        <v>98</v>
      </c>
      <c r="E313" s="89" t="s">
        <v>60</v>
      </c>
      <c r="F313" s="5"/>
      <c r="G313" s="63">
        <f t="shared" si="5"/>
        <v>0</v>
      </c>
    </row>
    <row r="314" spans="1:7">
      <c r="A314" s="242">
        <f>A311+0.01</f>
        <v>2.0899999999999981</v>
      </c>
      <c r="B314" s="12" t="s">
        <v>420</v>
      </c>
      <c r="C314" s="245" t="s">
        <v>421</v>
      </c>
      <c r="D314" s="16"/>
      <c r="E314" s="8"/>
      <c r="F314" s="89"/>
      <c r="G314" s="63">
        <f t="shared" si="5"/>
        <v>0</v>
      </c>
    </row>
    <row r="315" spans="1:7" ht="90">
      <c r="A315" s="242"/>
      <c r="B315" s="12"/>
      <c r="C315" s="244" t="s">
        <v>422</v>
      </c>
      <c r="D315" s="16"/>
      <c r="E315" s="238"/>
      <c r="F315" s="238"/>
      <c r="G315" s="63">
        <f t="shared" si="5"/>
        <v>0</v>
      </c>
    </row>
    <row r="316" spans="1:7" ht="120" customHeight="1">
      <c r="A316" s="242"/>
      <c r="B316" s="12"/>
      <c r="C316" s="244"/>
      <c r="D316" s="8" t="s">
        <v>98</v>
      </c>
      <c r="E316" s="89" t="s">
        <v>60</v>
      </c>
      <c r="F316" s="5"/>
      <c r="G316" s="63">
        <f t="shared" si="5"/>
        <v>0</v>
      </c>
    </row>
    <row r="317" spans="1:7">
      <c r="A317" s="242">
        <f>A314+0.01</f>
        <v>2.0999999999999979</v>
      </c>
      <c r="B317" s="12" t="s">
        <v>328</v>
      </c>
      <c r="C317" s="246" t="s">
        <v>329</v>
      </c>
      <c r="D317" s="16"/>
      <c r="E317" s="8"/>
      <c r="F317" s="89"/>
      <c r="G317" s="63">
        <f t="shared" si="5"/>
        <v>0</v>
      </c>
    </row>
    <row r="318" spans="1:7" ht="105">
      <c r="A318" s="242"/>
      <c r="B318" s="12"/>
      <c r="C318" s="244" t="s">
        <v>330</v>
      </c>
      <c r="D318" s="16"/>
      <c r="E318" s="238"/>
      <c r="F318" s="238"/>
      <c r="G318" s="63">
        <f t="shared" si="5"/>
        <v>0</v>
      </c>
    </row>
    <row r="319" spans="1:7" ht="120" customHeight="1">
      <c r="A319" s="242"/>
      <c r="B319" s="12"/>
      <c r="C319" s="244"/>
      <c r="D319" s="8" t="s">
        <v>98</v>
      </c>
      <c r="E319" s="89">
        <v>18</v>
      </c>
      <c r="F319" s="5"/>
      <c r="G319" s="63">
        <f t="shared" si="5"/>
        <v>0</v>
      </c>
    </row>
    <row r="320" spans="1:7">
      <c r="A320" s="242">
        <f>A317+0.01</f>
        <v>2.1099999999999977</v>
      </c>
      <c r="B320" s="12" t="s">
        <v>331</v>
      </c>
      <c r="C320" s="246" t="s">
        <v>332</v>
      </c>
      <c r="D320" s="16"/>
      <c r="E320" s="8"/>
      <c r="F320" s="89"/>
      <c r="G320" s="63">
        <f t="shared" si="5"/>
        <v>0</v>
      </c>
    </row>
    <row r="321" spans="1:7" ht="120">
      <c r="A321" s="242"/>
      <c r="B321" s="12"/>
      <c r="C321" s="244" t="s">
        <v>423</v>
      </c>
      <c r="D321" s="16"/>
      <c r="E321" s="238"/>
      <c r="F321" s="238"/>
      <c r="G321" s="63">
        <f t="shared" si="5"/>
        <v>0</v>
      </c>
    </row>
    <row r="322" spans="1:7" ht="120" customHeight="1">
      <c r="A322" s="242"/>
      <c r="B322" s="12"/>
      <c r="C322" s="244"/>
      <c r="D322" s="8" t="s">
        <v>98</v>
      </c>
      <c r="E322" s="89" t="s">
        <v>60</v>
      </c>
      <c r="F322" s="5"/>
      <c r="G322" s="63">
        <f t="shared" si="5"/>
        <v>0</v>
      </c>
    </row>
    <row r="323" spans="1:7">
      <c r="A323" s="242">
        <v>3.14</v>
      </c>
      <c r="B323" s="12" t="s">
        <v>424</v>
      </c>
      <c r="C323" s="246" t="s">
        <v>425</v>
      </c>
      <c r="D323" s="16"/>
      <c r="E323" s="8"/>
      <c r="F323" s="89"/>
      <c r="G323" s="63">
        <f t="shared" si="5"/>
        <v>0</v>
      </c>
    </row>
    <row r="324" spans="1:7" ht="90">
      <c r="A324" s="242"/>
      <c r="B324" s="12"/>
      <c r="C324" s="244" t="s">
        <v>426</v>
      </c>
      <c r="D324" s="16"/>
      <c r="E324" s="238"/>
      <c r="F324" s="238"/>
      <c r="G324" s="63">
        <f t="shared" si="5"/>
        <v>0</v>
      </c>
    </row>
    <row r="325" spans="1:7" ht="120" customHeight="1">
      <c r="A325" s="242"/>
      <c r="B325" s="12"/>
      <c r="C325" s="244"/>
      <c r="D325" s="8" t="s">
        <v>98</v>
      </c>
      <c r="E325" s="89">
        <v>22</v>
      </c>
      <c r="F325" s="5"/>
      <c r="G325" s="63">
        <f t="shared" si="5"/>
        <v>0</v>
      </c>
    </row>
    <row r="326" spans="1:7">
      <c r="A326" s="242">
        <v>3.15</v>
      </c>
      <c r="B326" s="12" t="s">
        <v>427</v>
      </c>
      <c r="C326" s="246" t="s">
        <v>428</v>
      </c>
      <c r="D326" s="16"/>
      <c r="E326" s="8"/>
      <c r="F326" s="89"/>
      <c r="G326" s="63">
        <f t="shared" si="5"/>
        <v>0</v>
      </c>
    </row>
    <row r="327" spans="1:7" ht="120">
      <c r="A327" s="242"/>
      <c r="B327" s="12"/>
      <c r="C327" s="244" t="s">
        <v>429</v>
      </c>
      <c r="D327" s="16"/>
      <c r="E327" s="238"/>
      <c r="F327" s="238"/>
      <c r="G327" s="63">
        <f t="shared" si="5"/>
        <v>0</v>
      </c>
    </row>
    <row r="328" spans="1:7" ht="120" customHeight="1">
      <c r="A328" s="242"/>
      <c r="B328" s="12"/>
      <c r="C328" s="244"/>
      <c r="D328" s="8" t="s">
        <v>98</v>
      </c>
      <c r="E328" s="89">
        <v>22</v>
      </c>
      <c r="F328" s="89"/>
      <c r="G328" s="63">
        <f t="shared" si="5"/>
        <v>0</v>
      </c>
    </row>
    <row r="329" spans="1:7">
      <c r="A329" s="242">
        <v>3.16</v>
      </c>
      <c r="B329" s="12" t="s">
        <v>430</v>
      </c>
      <c r="C329" s="246" t="s">
        <v>431</v>
      </c>
      <c r="D329" s="16"/>
      <c r="E329" s="8"/>
      <c r="F329" s="89"/>
      <c r="G329" s="63"/>
    </row>
    <row r="330" spans="1:7" ht="105">
      <c r="A330" s="242"/>
      <c r="B330" s="12"/>
      <c r="C330" s="244" t="s">
        <v>432</v>
      </c>
      <c r="D330" s="8" t="s">
        <v>98</v>
      </c>
      <c r="E330" s="89">
        <v>22</v>
      </c>
      <c r="F330" s="8"/>
      <c r="G330" s="63">
        <f t="shared" si="5"/>
        <v>0</v>
      </c>
    </row>
    <row r="331" spans="1:7" ht="120" customHeight="1">
      <c r="A331" s="242"/>
      <c r="B331" s="12"/>
      <c r="C331" s="244"/>
      <c r="D331" s="16"/>
      <c r="E331" s="8"/>
      <c r="F331" s="89"/>
      <c r="G331" s="63">
        <f t="shared" si="5"/>
        <v>0</v>
      </c>
    </row>
    <row r="332" spans="1:7">
      <c r="A332" s="242">
        <f>A329+0.01</f>
        <v>3.17</v>
      </c>
      <c r="B332" s="12" t="s">
        <v>226</v>
      </c>
      <c r="C332" s="246" t="s">
        <v>335</v>
      </c>
      <c r="D332" s="16"/>
      <c r="E332" s="8"/>
      <c r="F332" s="89"/>
      <c r="G332" s="63">
        <f t="shared" si="5"/>
        <v>0</v>
      </c>
    </row>
    <row r="333" spans="1:7" ht="30">
      <c r="A333" s="242"/>
      <c r="B333" s="12"/>
      <c r="C333" s="244" t="s">
        <v>433</v>
      </c>
      <c r="D333" s="16"/>
      <c r="E333" s="7"/>
      <c r="F333" s="8"/>
      <c r="G333" s="63">
        <f t="shared" si="5"/>
        <v>0</v>
      </c>
    </row>
    <row r="334" spans="1:7" ht="120" customHeight="1">
      <c r="A334" s="4"/>
      <c r="B334" s="5"/>
      <c r="C334" s="5"/>
      <c r="D334" s="8" t="s">
        <v>98</v>
      </c>
      <c r="E334" s="89">
        <v>28</v>
      </c>
      <c r="F334" s="5"/>
      <c r="G334" s="63">
        <f t="shared" si="5"/>
        <v>0</v>
      </c>
    </row>
    <row r="335" spans="1:7" ht="15.75" thickBot="1">
      <c r="A335" s="223">
        <v>3</v>
      </c>
      <c r="B335" s="261" t="s">
        <v>337</v>
      </c>
      <c r="C335" s="262"/>
      <c r="D335" s="224"/>
      <c r="E335" s="224"/>
      <c r="F335" s="224"/>
      <c r="G335" s="226">
        <f>SUM(G290:G334)</f>
        <v>0</v>
      </c>
    </row>
    <row r="336" spans="1:7" ht="19.5" thickBot="1">
      <c r="A336" s="267" t="s">
        <v>338</v>
      </c>
      <c r="B336" s="268"/>
      <c r="C336" s="268"/>
      <c r="D336" s="268"/>
      <c r="E336" s="268"/>
      <c r="F336" s="269"/>
      <c r="G336" s="64">
        <f>SUM(G335,G288)</f>
        <v>0</v>
      </c>
    </row>
    <row r="337" spans="1:9" ht="21.75" thickBot="1">
      <c r="A337" s="256" t="s">
        <v>339</v>
      </c>
      <c r="B337" s="257"/>
      <c r="C337" s="257"/>
      <c r="D337" s="257"/>
      <c r="E337" s="257"/>
      <c r="F337" s="247"/>
      <c r="G337" s="228">
        <f>SUM(G336,G267)</f>
        <v>0</v>
      </c>
      <c r="I337" s="248"/>
    </row>
    <row r="338" spans="1:9" ht="15.75" thickTop="1"/>
  </sheetData>
  <mergeCells count="25">
    <mergeCell ref="B64:C64"/>
    <mergeCell ref="A1:B2"/>
    <mergeCell ref="C1:F2"/>
    <mergeCell ref="A43:C43"/>
    <mergeCell ref="B44:C44"/>
    <mergeCell ref="B63:C63"/>
    <mergeCell ref="A267:F267"/>
    <mergeCell ref="B96:C96"/>
    <mergeCell ref="B97:C97"/>
    <mergeCell ref="B136:D136"/>
    <mergeCell ref="B137:C137"/>
    <mergeCell ref="B146:C146"/>
    <mergeCell ref="B147:C147"/>
    <mergeCell ref="B159:D159"/>
    <mergeCell ref="B160:C160"/>
    <mergeCell ref="B196:C196"/>
    <mergeCell ref="B197:C197"/>
    <mergeCell ref="B266:C266"/>
    <mergeCell ref="A337:E337"/>
    <mergeCell ref="A268:C268"/>
    <mergeCell ref="B271:C271"/>
    <mergeCell ref="B288:C288"/>
    <mergeCell ref="B289:C289"/>
    <mergeCell ref="B335:C335"/>
    <mergeCell ref="A336:F336"/>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DE99E4FE10A48BA8DDB71D24F7AF7" ma:contentTypeVersion="14" ma:contentTypeDescription="Create a new document." ma:contentTypeScope="" ma:versionID="9f2f59c841cbf1347a4fba338fc33b20">
  <xsd:schema xmlns:xsd="http://www.w3.org/2001/XMLSchema" xmlns:xs="http://www.w3.org/2001/XMLSchema" xmlns:p="http://schemas.microsoft.com/office/2006/metadata/properties" xmlns:ns3="5cdc3f21-bc90-4da9-8b53-be898a3b4188" xmlns:ns4="c4266b8a-a4ab-4f5e-b50b-88d7a2704ee8" targetNamespace="http://schemas.microsoft.com/office/2006/metadata/properties" ma:root="true" ma:fieldsID="33a8fa9aceca3b976516ba0742cfca5c" ns3:_="" ns4:_="">
    <xsd:import namespace="5cdc3f21-bc90-4da9-8b53-be898a3b4188"/>
    <xsd:import namespace="c4266b8a-a4ab-4f5e-b50b-88d7a2704e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c3f21-bc90-4da9-8b53-be898a3b41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266b8a-a4ab-4f5e-b50b-88d7a2704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216BEB-F9E3-440C-9CA7-C770BDDDE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dc3f21-bc90-4da9-8b53-be898a3b4188"/>
    <ds:schemaRef ds:uri="c4266b8a-a4ab-4f5e-b50b-88d7a2704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AF1422-6DFC-4A9E-B7BD-125C7E63034B}">
  <ds:schemaRefs>
    <ds:schemaRef ds:uri="http://schemas.microsoft.com/sharepoint/v3/contenttype/forms"/>
  </ds:schemaRefs>
</ds:datastoreItem>
</file>

<file path=customXml/itemProps3.xml><?xml version="1.0" encoding="utf-8"?>
<ds:datastoreItem xmlns:ds="http://schemas.openxmlformats.org/officeDocument/2006/customXml" ds:itemID="{D7EFED77-7A6E-4FEF-8C32-0CB7F4A82C8E}">
  <ds:schemaRefs>
    <ds:schemaRef ds:uri="http://purl.org/dc/terms/"/>
    <ds:schemaRef ds:uri="5cdc3f21-bc90-4da9-8b53-be898a3b4188"/>
    <ds:schemaRef ds:uri="http://schemas.microsoft.com/office/2006/documentManagement/types"/>
    <ds:schemaRef ds:uri="http://schemas.microsoft.com/office/infopath/2007/PartnerControls"/>
    <ds:schemaRef ds:uri="c4266b8a-a4ab-4f5e-b50b-88d7a2704ee8"/>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L1 PHASE 2 SCI Guwahati</vt:lpstr>
      <vt:lpstr>L2 - Max Dibrugarh</vt:lpstr>
      <vt:lpstr>L2 - BARPETA</vt:lpstr>
      <vt:lpstr>L2 - SILCHAR</vt:lpstr>
      <vt:lpstr>L3 -TEZPUR</vt:lpstr>
      <vt:lpstr>L3 -DARRANG</vt:lpstr>
      <vt:lpstr>L3 -LAKHIMPUR</vt:lpstr>
      <vt:lpstr>L3 -JORHAT</vt:lpstr>
      <vt:lpstr>L3 -KOKRAJHAR</vt:lpstr>
      <vt:lpstr>'L1 PHASE 2 SCI Guwahati'!Print_Area</vt:lpstr>
      <vt:lpstr>'L2 - BARPETA'!Print_Area</vt:lpstr>
      <vt:lpstr>'L2 - Max Dibrugarh'!Print_Area</vt:lpstr>
      <vt:lpstr>'L2 - SILCHAR'!Print_Area</vt:lpstr>
      <vt:lpstr>'L3 -DARRANG'!Print_Area</vt:lpstr>
      <vt:lpstr>'L3 -JORHAT'!Print_Area</vt:lpstr>
      <vt:lpstr>'L3 -KOKRAJHAR'!Print_Area</vt:lpstr>
      <vt:lpstr>'L3 -LAKHIMPUR'!Print_Area</vt:lpstr>
      <vt:lpstr>'L3 -TEZPUR'!Print_Area</vt:lpstr>
      <vt:lpstr>'L1 PHASE 2 SCI Guwahati'!Print_Titles</vt:lpstr>
      <vt:lpstr>'L2 - BARPETA'!Print_Titles</vt:lpstr>
      <vt:lpstr>'L2 - Max Dibrugarh'!Print_Titles</vt:lpstr>
      <vt:lpstr>'L2 - SILCHAR'!Print_Titles</vt:lpstr>
      <vt:lpstr>'L3 -DARRANG'!Print_Titles</vt:lpstr>
      <vt:lpstr>'L3 -JORHAT'!Print_Titles</vt:lpstr>
      <vt:lpstr>'L3 -KOKRAJHAR'!Print_Titles</vt:lpstr>
      <vt:lpstr>'L3 -LAKHIMPUR'!Print_Titles</vt:lpstr>
      <vt:lpstr>'L3 -TEZPUR'!Print_Titles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Kulkarni, Amit</dc:creator>
  <cp:keywords/>
  <dc:description/>
  <cp:lastModifiedBy>Keyur P. Thumar</cp:lastModifiedBy>
  <cp:revision/>
  <dcterms:created xsi:type="dcterms:W3CDTF">2021-03-23T01:24:00Z</dcterms:created>
  <dcterms:modified xsi:type="dcterms:W3CDTF">2021-06-28T11:49:05Z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0x010100BF4DE99E4FE10A48BA8DDB71D24F7AF7</vt:lpwstr>
  </property>
</Properties>
</file>