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ACCF, Guwahati\Infra-Mottmac\Provisional Sum Items Tenders\Interior Tender-all hospitals\Interior Tender all sites\"/>
    </mc:Choice>
  </mc:AlternateContent>
  <xr:revisionPtr revIDLastSave="0" documentId="13_ncr:1_{1C116ED4-E2BE-428D-8E52-7B0D4732FB98}" xr6:coauthVersionLast="46" xr6:coauthVersionMax="46" xr10:uidLastSave="{00000000-0000-0000-0000-000000000000}"/>
  <bookViews>
    <workbookView xWindow="-110" yWindow="-110" windowWidth="19420" windowHeight="10420" activeTab="1" xr2:uid="{4D0A6954-5DA4-4C21-ADE3-5785DAE4A373}"/>
  </bookViews>
  <sheets>
    <sheet name="L1- Guwahati" sheetId="4" r:id="rId1"/>
    <sheet name="L2 - Dibrugarh" sheetId="18" r:id="rId2"/>
    <sheet name="L2 - Barpeta" sheetId="17" r:id="rId3"/>
    <sheet name="L2 - Silchar" sheetId="7" r:id="rId4"/>
    <sheet name="L3- Tezpur" sheetId="16" r:id="rId5"/>
    <sheet name="L3- Jorhat" sheetId="15" r:id="rId6"/>
    <sheet name="L3- Lakimpur" sheetId="14" r:id="rId7"/>
    <sheet name="L3- Kokrajhar" sheetId="13" r:id="rId8"/>
    <sheet name="L3- Darrang" sheetId="12" r:id="rId9"/>
  </sheets>
  <definedNames>
    <definedName name="_xlnm.Print_Area" localSheetId="0">'L1- Guwahati'!$A$1:$G$370</definedName>
    <definedName name="_xlnm.Print_Area" localSheetId="2">'L2 - Barpeta'!$A$1:$G$393</definedName>
    <definedName name="_xlnm.Print_Area" localSheetId="1">'L2 - Dibrugarh'!$A$1:$G$393</definedName>
    <definedName name="_xlnm.Print_Area" localSheetId="3">'L2 - Silchar'!$A$1:$G$393</definedName>
    <definedName name="_xlnm.Print_Area" localSheetId="8">'L3- Darrang'!$A$1:$G$319</definedName>
    <definedName name="_xlnm.Print_Area" localSheetId="5">'L3- Jorhat'!$A$1:$G$319</definedName>
    <definedName name="_xlnm.Print_Area" localSheetId="7">'L3- Kokrajhar'!$A$1:$G$319</definedName>
    <definedName name="_xlnm.Print_Area" localSheetId="6">'L3- Lakimpur'!$A$1:$G$319</definedName>
    <definedName name="_xlnm.Print_Area" localSheetId="4">'L3- Tezpur'!$A$1:$G$319</definedName>
    <definedName name="_xlnm.Print_Titles" localSheetId="0">'L1- Guwahati'!$3:$3</definedName>
    <definedName name="_xlnm.Print_Titles" localSheetId="2">'L2 - Barpeta'!$3:$3</definedName>
    <definedName name="_xlnm.Print_Titles" localSheetId="1">'L2 - Dibrugarh'!$3:$3</definedName>
    <definedName name="_xlnm.Print_Titles" localSheetId="3">'L2 - Silchar'!$3:$3</definedName>
    <definedName name="_xlnm.Print_Titles" localSheetId="8">'L3- Darrang'!$3:$3</definedName>
    <definedName name="_xlnm.Print_Titles" localSheetId="5">'L3- Jorhat'!$3:$3</definedName>
    <definedName name="_xlnm.Print_Titles" localSheetId="7">'L3- Kokrajhar'!$3:$3</definedName>
    <definedName name="_xlnm.Print_Titles" localSheetId="6">'L3- Lakimpur'!$3:$3</definedName>
    <definedName name="_xlnm.Print_Titles" localSheetId="4">'L3- Tezpur'!$3:$3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0" i="18" l="1"/>
  <c r="G389" i="18"/>
  <c r="G388" i="18"/>
  <c r="A388" i="18"/>
  <c r="G387" i="18"/>
  <c r="G386" i="18"/>
  <c r="G384" i="18"/>
  <c r="G383" i="18"/>
  <c r="G382" i="18"/>
  <c r="G381" i="18"/>
  <c r="G380" i="18"/>
  <c r="G379" i="18"/>
  <c r="G378" i="18"/>
  <c r="G377" i="18"/>
  <c r="G376" i="18"/>
  <c r="G375" i="18"/>
  <c r="G374" i="18"/>
  <c r="G373" i="18"/>
  <c r="G372" i="18"/>
  <c r="G371" i="18"/>
  <c r="G370" i="18"/>
  <c r="G369" i="18"/>
  <c r="G368" i="18"/>
  <c r="G367" i="18"/>
  <c r="G366" i="18"/>
  <c r="G365" i="18"/>
  <c r="G364" i="18"/>
  <c r="G363" i="18"/>
  <c r="G362" i="18"/>
  <c r="G361" i="18"/>
  <c r="G360" i="18"/>
  <c r="G359" i="18"/>
  <c r="G358" i="18"/>
  <c r="G357" i="18"/>
  <c r="G356" i="18"/>
  <c r="G355" i="18"/>
  <c r="G354" i="18"/>
  <c r="G353" i="18"/>
  <c r="G352" i="18"/>
  <c r="G351" i="18"/>
  <c r="G350" i="18"/>
  <c r="G349" i="18"/>
  <c r="G348" i="18"/>
  <c r="G347" i="18"/>
  <c r="A347" i="18"/>
  <c r="A350" i="18" s="1"/>
  <c r="A353" i="18" s="1"/>
  <c r="A356" i="18" s="1"/>
  <c r="A358" i="18" s="1"/>
  <c r="A361" i="18" s="1"/>
  <c r="A364" i="18" s="1"/>
  <c r="A367" i="18" s="1"/>
  <c r="A370" i="18" s="1"/>
  <c r="A373" i="18" s="1"/>
  <c r="A376" i="18" s="1"/>
  <c r="G346" i="18"/>
  <c r="G345" i="18"/>
  <c r="G344" i="18"/>
  <c r="A344" i="18"/>
  <c r="G341" i="18"/>
  <c r="G340" i="18"/>
  <c r="G339" i="18"/>
  <c r="G338" i="18"/>
  <c r="G337" i="18"/>
  <c r="G336" i="18"/>
  <c r="G335" i="18"/>
  <c r="G334" i="18"/>
  <c r="G333" i="18"/>
  <c r="G332" i="18"/>
  <c r="G331" i="18"/>
  <c r="G330" i="18"/>
  <c r="G329" i="18"/>
  <c r="G328" i="18"/>
  <c r="G327" i="18"/>
  <c r="G326" i="18"/>
  <c r="B326" i="18"/>
  <c r="B328" i="18" s="1"/>
  <c r="B330" i="18" s="1"/>
  <c r="B332" i="18" s="1"/>
  <c r="B334" i="18" s="1"/>
  <c r="B336" i="18" s="1"/>
  <c r="B338" i="18" s="1"/>
  <c r="B340" i="18" s="1"/>
  <c r="G325" i="18"/>
  <c r="G342" i="18" s="1"/>
  <c r="G322" i="18"/>
  <c r="G320" i="18"/>
  <c r="G318" i="18"/>
  <c r="G317" i="18"/>
  <c r="G316" i="18"/>
  <c r="G315" i="18"/>
  <c r="G314" i="18"/>
  <c r="G313" i="18"/>
  <c r="G312" i="18"/>
  <c r="G311" i="18"/>
  <c r="G310" i="18"/>
  <c r="G309" i="18"/>
  <c r="G308" i="18"/>
  <c r="G307" i="18"/>
  <c r="G306" i="18"/>
  <c r="G305" i="18"/>
  <c r="G304" i="18"/>
  <c r="G303" i="18"/>
  <c r="G302" i="18"/>
  <c r="G301" i="18"/>
  <c r="G300" i="18"/>
  <c r="G299" i="18"/>
  <c r="G298" i="18"/>
  <c r="G297" i="18"/>
  <c r="A297" i="18"/>
  <c r="A299" i="18" s="1"/>
  <c r="A301" i="18" s="1"/>
  <c r="A303" i="18" s="1"/>
  <c r="A305" i="18" s="1"/>
  <c r="A307" i="18" s="1"/>
  <c r="A309" i="18" s="1"/>
  <c r="A311" i="18" s="1"/>
  <c r="A315" i="18" s="1"/>
  <c r="A317" i="18" s="1"/>
  <c r="A319" i="18" s="1"/>
  <c r="A321" i="18" s="1"/>
  <c r="G296" i="18"/>
  <c r="G295" i="18"/>
  <c r="G294" i="18"/>
  <c r="G293" i="18"/>
  <c r="G292" i="18"/>
  <c r="G323" i="18" s="1"/>
  <c r="A292" i="18"/>
  <c r="G285" i="18"/>
  <c r="G284" i="18"/>
  <c r="G283" i="18"/>
  <c r="G282" i="18"/>
  <c r="G281" i="18"/>
  <c r="G280" i="18"/>
  <c r="G279" i="18"/>
  <c r="G278" i="18"/>
  <c r="G277" i="18"/>
  <c r="G276" i="18"/>
  <c r="G275" i="18"/>
  <c r="G274" i="18"/>
  <c r="G273" i="18"/>
  <c r="G272" i="18"/>
  <c r="G271" i="18"/>
  <c r="G270" i="18"/>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86" i="18" s="1"/>
  <c r="G221" i="18"/>
  <c r="G219" i="18"/>
  <c r="G217" i="18"/>
  <c r="G216" i="18"/>
  <c r="G215" i="18"/>
  <c r="G214" i="18"/>
  <c r="G213" i="18"/>
  <c r="G212" i="18"/>
  <c r="G211" i="18"/>
  <c r="G210" i="18"/>
  <c r="G209" i="18"/>
  <c r="G208" i="18"/>
  <c r="G207" i="18"/>
  <c r="G206" i="18"/>
  <c r="G205" i="18"/>
  <c r="G204" i="18"/>
  <c r="B204" i="18"/>
  <c r="B208" i="18" s="1"/>
  <c r="B210" i="18" s="1"/>
  <c r="B212" i="18" s="1"/>
  <c r="B214" i="18" s="1"/>
  <c r="B216" i="18" s="1"/>
  <c r="B218" i="18" s="1"/>
  <c r="B220" i="18" s="1"/>
  <c r="G203" i="18"/>
  <c r="G202" i="18"/>
  <c r="G201" i="18"/>
  <c r="G200" i="18"/>
  <c r="G199" i="18"/>
  <c r="G198" i="18"/>
  <c r="G197" i="18"/>
  <c r="G196" i="18"/>
  <c r="G222" i="18" s="1"/>
  <c r="G195" i="18"/>
  <c r="G194" i="18"/>
  <c r="G193" i="18"/>
  <c r="G192" i="18"/>
  <c r="G191" i="18"/>
  <c r="G190" i="18"/>
  <c r="G189" i="18"/>
  <c r="G186" i="18"/>
  <c r="G185" i="18"/>
  <c r="G184" i="18"/>
  <c r="G183" i="18"/>
  <c r="G182" i="18"/>
  <c r="G181" i="18"/>
  <c r="G180" i="18"/>
  <c r="G179" i="18"/>
  <c r="G178" i="18"/>
  <c r="G173" i="18"/>
  <c r="G172" i="18"/>
  <c r="G171" i="18"/>
  <c r="G170" i="18"/>
  <c r="G187" i="18" s="1"/>
  <c r="G168" i="18"/>
  <c r="G166" i="18"/>
  <c r="G162" i="18"/>
  <c r="G158" i="18"/>
  <c r="G157"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125" i="18"/>
  <c r="G124" i="18"/>
  <c r="G123" i="18"/>
  <c r="G122" i="18"/>
  <c r="G120" i="18"/>
  <c r="G119" i="18"/>
  <c r="G118" i="18"/>
  <c r="G117" i="18"/>
  <c r="G116" i="18"/>
  <c r="G115" i="18"/>
  <c r="G114" i="18"/>
  <c r="G113" i="18"/>
  <c r="G112" i="18"/>
  <c r="G111" i="18"/>
  <c r="G110" i="18"/>
  <c r="G155" i="18" s="1"/>
  <c r="A109" i="18"/>
  <c r="A156" i="18" s="1"/>
  <c r="G107" i="18"/>
  <c r="G106" i="18"/>
  <c r="G105" i="18"/>
  <c r="G104" i="18"/>
  <c r="G103" i="18"/>
  <c r="G102" i="18"/>
  <c r="G101" i="18"/>
  <c r="B101" i="18"/>
  <c r="B102" i="18" s="1"/>
  <c r="B104" i="18" s="1"/>
  <c r="B106" i="18" s="1"/>
  <c r="G100" i="18"/>
  <c r="G99" i="18"/>
  <c r="G98" i="18"/>
  <c r="G97" i="18"/>
  <c r="G96" i="18"/>
  <c r="G94" i="18"/>
  <c r="G93" i="18"/>
  <c r="G92" i="18"/>
  <c r="G90" i="18"/>
  <c r="G88" i="18"/>
  <c r="G87" i="18"/>
  <c r="G86" i="18"/>
  <c r="G85" i="18"/>
  <c r="G84" i="18"/>
  <c r="G83" i="18"/>
  <c r="G82" i="18"/>
  <c r="G81" i="18"/>
  <c r="G80" i="18"/>
  <c r="G79" i="18"/>
  <c r="G78" i="18"/>
  <c r="G77" i="18"/>
  <c r="G76" i="18"/>
  <c r="G75" i="18"/>
  <c r="G74" i="18"/>
  <c r="G72" i="18"/>
  <c r="G71" i="18"/>
  <c r="G70" i="18"/>
  <c r="G69" i="18"/>
  <c r="G68" i="18"/>
  <c r="G67" i="18"/>
  <c r="G66" i="18"/>
  <c r="G65" i="18"/>
  <c r="G64" i="18"/>
  <c r="G63" i="18"/>
  <c r="G62" i="18"/>
  <c r="G108" i="18" s="1"/>
  <c r="A62" i="18"/>
  <c r="B71" i="18" s="1"/>
  <c r="G60" i="18"/>
  <c r="G59" i="18"/>
  <c r="G58" i="18"/>
  <c r="G57" i="18"/>
  <c r="G56" i="18"/>
  <c r="G54" i="18"/>
  <c r="G52" i="18"/>
  <c r="G50" i="18"/>
  <c r="B49" i="18"/>
  <c r="B51" i="18" s="1"/>
  <c r="B53" i="18" s="1"/>
  <c r="B55" i="18" s="1"/>
  <c r="B57" i="18" s="1"/>
  <c r="B59" i="18" s="1"/>
  <c r="G48" i="18"/>
  <c r="G47" i="18"/>
  <c r="G46" i="18"/>
  <c r="G45" i="18"/>
  <c r="B45" i="18"/>
  <c r="G44" i="18"/>
  <c r="G61" i="18" s="1"/>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390" i="17"/>
  <c r="G389" i="17"/>
  <c r="G388" i="17"/>
  <c r="A388" i="17"/>
  <c r="G387" i="17"/>
  <c r="G386" i="17"/>
  <c r="G384" i="17"/>
  <c r="G383" i="17"/>
  <c r="G382" i="17"/>
  <c r="G381" i="17"/>
  <c r="G380" i="17"/>
  <c r="G379" i="17"/>
  <c r="G378" i="17"/>
  <c r="G377" i="17"/>
  <c r="G376" i="17"/>
  <c r="G375" i="17"/>
  <c r="G374" i="17"/>
  <c r="G373" i="17"/>
  <c r="G372" i="17"/>
  <c r="G371" i="17"/>
  <c r="G370" i="17"/>
  <c r="G369" i="17"/>
  <c r="G368" i="17"/>
  <c r="G367" i="17"/>
  <c r="G366" i="17"/>
  <c r="G365" i="17"/>
  <c r="G364" i="17"/>
  <c r="G363" i="17"/>
  <c r="G362" i="17"/>
  <c r="G361" i="17"/>
  <c r="G360" i="17"/>
  <c r="G359" i="17"/>
  <c r="G358" i="17"/>
  <c r="G357" i="17"/>
  <c r="G356" i="17"/>
  <c r="G355" i="17"/>
  <c r="G354" i="17"/>
  <c r="G353" i="17"/>
  <c r="G352" i="17"/>
  <c r="G351" i="17"/>
  <c r="G350" i="17"/>
  <c r="G349" i="17"/>
  <c r="G348" i="17"/>
  <c r="G347" i="17"/>
  <c r="G346" i="17"/>
  <c r="G391" i="17" s="1"/>
  <c r="G345" i="17"/>
  <c r="G344" i="17"/>
  <c r="A344" i="17"/>
  <c r="A347" i="17" s="1"/>
  <c r="A350" i="17" s="1"/>
  <c r="A353" i="17" s="1"/>
  <c r="A356" i="17" s="1"/>
  <c r="A358" i="17" s="1"/>
  <c r="A361" i="17" s="1"/>
  <c r="A364" i="17" s="1"/>
  <c r="A367" i="17" s="1"/>
  <c r="A370" i="17" s="1"/>
  <c r="A373" i="17" s="1"/>
  <c r="A376" i="17" s="1"/>
  <c r="G341" i="17"/>
  <c r="G340" i="17"/>
  <c r="G339" i="17"/>
  <c r="G338" i="17"/>
  <c r="G337" i="17"/>
  <c r="G336" i="17"/>
  <c r="G335" i="17"/>
  <c r="G334" i="17"/>
  <c r="G333" i="17"/>
  <c r="G332" i="17"/>
  <c r="G331" i="17"/>
  <c r="G342" i="17" s="1"/>
  <c r="G330" i="17"/>
  <c r="G329" i="17"/>
  <c r="G328" i="17"/>
  <c r="G327" i="17"/>
  <c r="G326" i="17"/>
  <c r="B326" i="17"/>
  <c r="B328" i="17" s="1"/>
  <c r="B330" i="17" s="1"/>
  <c r="B332" i="17" s="1"/>
  <c r="B334" i="17" s="1"/>
  <c r="B336" i="17" s="1"/>
  <c r="B338" i="17" s="1"/>
  <c r="B340" i="17" s="1"/>
  <c r="G325" i="17"/>
  <c r="G322" i="17"/>
  <c r="G320"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323" i="17" s="1"/>
  <c r="G292" i="17"/>
  <c r="A292" i="17"/>
  <c r="A297" i="17" s="1"/>
  <c r="A299" i="17" s="1"/>
  <c r="A301" i="17" s="1"/>
  <c r="A303" i="17" s="1"/>
  <c r="A305" i="17" s="1"/>
  <c r="A307" i="17" s="1"/>
  <c r="A309" i="17" s="1"/>
  <c r="A311" i="17" s="1"/>
  <c r="A315" i="17" s="1"/>
  <c r="A317" i="17" s="1"/>
  <c r="A319" i="17" s="1"/>
  <c r="A321" i="17" s="1"/>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86" i="17" s="1"/>
  <c r="G221" i="17"/>
  <c r="G219" i="17"/>
  <c r="G217" i="17"/>
  <c r="G216" i="17"/>
  <c r="G215" i="17"/>
  <c r="G214" i="17"/>
  <c r="G213" i="17"/>
  <c r="G212" i="17"/>
  <c r="G211" i="17"/>
  <c r="G210" i="17"/>
  <c r="G209" i="17"/>
  <c r="G208" i="17"/>
  <c r="B208" i="17"/>
  <c r="B210" i="17" s="1"/>
  <c r="B212" i="17" s="1"/>
  <c r="B214" i="17" s="1"/>
  <c r="B216" i="17" s="1"/>
  <c r="B218" i="17" s="1"/>
  <c r="B220" i="17" s="1"/>
  <c r="G207" i="17"/>
  <c r="G206" i="17"/>
  <c r="G205" i="17"/>
  <c r="G204" i="17"/>
  <c r="B204" i="17"/>
  <c r="G203" i="17"/>
  <c r="G202" i="17"/>
  <c r="G201" i="17"/>
  <c r="G200" i="17"/>
  <c r="G199" i="17"/>
  <c r="G198" i="17"/>
  <c r="G197" i="17"/>
  <c r="G196" i="17"/>
  <c r="G195" i="17"/>
  <c r="G194" i="17"/>
  <c r="G193" i="17"/>
  <c r="G192" i="17"/>
  <c r="G191" i="17"/>
  <c r="G190" i="17"/>
  <c r="G189" i="17"/>
  <c r="G222" i="17" s="1"/>
  <c r="G186" i="17"/>
  <c r="G185" i="17"/>
  <c r="G184" i="17"/>
  <c r="G183" i="17"/>
  <c r="G182" i="17"/>
  <c r="G181" i="17"/>
  <c r="G180" i="17"/>
  <c r="G179" i="17"/>
  <c r="G178" i="17"/>
  <c r="G173" i="17"/>
  <c r="G172" i="17"/>
  <c r="G171" i="17"/>
  <c r="G170" i="17"/>
  <c r="G187" i="17" s="1"/>
  <c r="G166" i="17"/>
  <c r="G162" i="17"/>
  <c r="G158" i="17"/>
  <c r="G157" i="17"/>
  <c r="G168" i="17" s="1"/>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0" i="17"/>
  <c r="G119" i="17"/>
  <c r="G118" i="17"/>
  <c r="G117" i="17"/>
  <c r="G116" i="17"/>
  <c r="G115" i="17"/>
  <c r="G114" i="17"/>
  <c r="G113" i="17"/>
  <c r="G112" i="17"/>
  <c r="G111" i="17"/>
  <c r="G110" i="17"/>
  <c r="G155" i="17" s="1"/>
  <c r="G107" i="17"/>
  <c r="G106" i="17"/>
  <c r="G105" i="17"/>
  <c r="G104" i="17"/>
  <c r="G103" i="17"/>
  <c r="G102" i="17"/>
  <c r="G101" i="17"/>
  <c r="B101" i="17"/>
  <c r="B102" i="17" s="1"/>
  <c r="B104" i="17" s="1"/>
  <c r="B106" i="17" s="1"/>
  <c r="G100" i="17"/>
  <c r="G99" i="17"/>
  <c r="G98" i="17"/>
  <c r="G97" i="17"/>
  <c r="G96" i="17"/>
  <c r="G94" i="17"/>
  <c r="G93" i="17"/>
  <c r="G92" i="17"/>
  <c r="G90" i="17"/>
  <c r="G88" i="17"/>
  <c r="G87" i="17"/>
  <c r="G86" i="17"/>
  <c r="G85" i="17"/>
  <c r="G84" i="17"/>
  <c r="G83" i="17"/>
  <c r="G82" i="17"/>
  <c r="G81" i="17"/>
  <c r="G80" i="17"/>
  <c r="G79" i="17"/>
  <c r="G78" i="17"/>
  <c r="G77" i="17"/>
  <c r="G76" i="17"/>
  <c r="G75" i="17"/>
  <c r="G74" i="17"/>
  <c r="G72" i="17"/>
  <c r="G71" i="17"/>
  <c r="B71" i="17"/>
  <c r="G70" i="17"/>
  <c r="G69" i="17"/>
  <c r="G68" i="17"/>
  <c r="G67" i="17"/>
  <c r="G66" i="17"/>
  <c r="G65" i="17"/>
  <c r="G64" i="17"/>
  <c r="G63" i="17"/>
  <c r="G108" i="17" s="1"/>
  <c r="G62" i="17"/>
  <c r="A62" i="17"/>
  <c r="A109" i="17" s="1"/>
  <c r="G60" i="17"/>
  <c r="G59" i="17"/>
  <c r="G58" i="17"/>
  <c r="G57" i="17"/>
  <c r="G56" i="17"/>
  <c r="G54" i="17"/>
  <c r="G52" i="17"/>
  <c r="G50" i="17"/>
  <c r="G48" i="17"/>
  <c r="G47" i="17"/>
  <c r="G46" i="17"/>
  <c r="G45" i="17"/>
  <c r="B45" i="17"/>
  <c r="B49" i="17" s="1"/>
  <c r="B51" i="17" s="1"/>
  <c r="B53" i="17" s="1"/>
  <c r="B55" i="17" s="1"/>
  <c r="B57" i="17" s="1"/>
  <c r="B59" i="17" s="1"/>
  <c r="G44" i="17"/>
  <c r="G61" i="17" s="1"/>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316" i="16"/>
  <c r="G315" i="16"/>
  <c r="G314" i="16"/>
  <c r="A314" i="16"/>
  <c r="G313" i="16"/>
  <c r="G312"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317" i="16" s="1"/>
  <c r="A272" i="16"/>
  <c r="A275" i="16" s="1"/>
  <c r="A279" i="16" s="1"/>
  <c r="A282" i="16" s="1"/>
  <c r="A284" i="16" s="1"/>
  <c r="A287" i="16" s="1"/>
  <c r="A290" i="16" s="1"/>
  <c r="A293" i="16" s="1"/>
  <c r="A296" i="16" s="1"/>
  <c r="A299" i="16" s="1"/>
  <c r="A302" i="16" s="1"/>
  <c r="G269" i="16"/>
  <c r="G267" i="16"/>
  <c r="G266" i="16"/>
  <c r="G265" i="16"/>
  <c r="G264" i="16"/>
  <c r="G263" i="16"/>
  <c r="G262" i="16"/>
  <c r="G261" i="16"/>
  <c r="G260" i="16"/>
  <c r="A260" i="16"/>
  <c r="A262" i="16" s="1"/>
  <c r="A264" i="16" s="1"/>
  <c r="A266" i="16" s="1"/>
  <c r="A268" i="16" s="1"/>
  <c r="G259" i="16"/>
  <c r="G258" i="16"/>
  <c r="G257" i="16"/>
  <c r="G256" i="16"/>
  <c r="G255" i="16"/>
  <c r="G254" i="16"/>
  <c r="G270" i="16" s="1"/>
  <c r="A254" i="16"/>
  <c r="G247" i="16"/>
  <c r="G245" i="16"/>
  <c r="G243"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7" i="16"/>
  <c r="G206" i="16"/>
  <c r="G205" i="16"/>
  <c r="G204" i="16"/>
  <c r="G202" i="16"/>
  <c r="G201" i="16"/>
  <c r="G200" i="16"/>
  <c r="G199" i="16"/>
  <c r="G198" i="16"/>
  <c r="G197" i="16"/>
  <c r="G196" i="16"/>
  <c r="G195" i="16"/>
  <c r="G194" i="16"/>
  <c r="G193" i="16"/>
  <c r="G248" i="16" s="1"/>
  <c r="G188" i="16"/>
  <c r="G187" i="16"/>
  <c r="G186" i="16"/>
  <c r="G185" i="16"/>
  <c r="G184" i="16"/>
  <c r="G183" i="16"/>
  <c r="G181" i="16"/>
  <c r="G179" i="16"/>
  <c r="G178" i="16"/>
  <c r="G177" i="16"/>
  <c r="G176" i="16"/>
  <c r="G175" i="16"/>
  <c r="G174" i="16"/>
  <c r="G173" i="16"/>
  <c r="G172" i="16"/>
  <c r="G171" i="16"/>
  <c r="G170" i="16"/>
  <c r="G169" i="16"/>
  <c r="G168" i="16"/>
  <c r="G167" i="16"/>
  <c r="G164" i="16"/>
  <c r="G161" i="16"/>
  <c r="G160" i="16"/>
  <c r="G159" i="16"/>
  <c r="G189" i="16" s="1"/>
  <c r="G158" i="16"/>
  <c r="G157" i="16"/>
  <c r="G156" i="16"/>
  <c r="G155" i="16"/>
  <c r="G153" i="16"/>
  <c r="G152" i="16"/>
  <c r="G151" i="16"/>
  <c r="G150" i="16"/>
  <c r="G149" i="16"/>
  <c r="G148" i="16"/>
  <c r="G147" i="16"/>
  <c r="G146" i="16"/>
  <c r="G145" i="16"/>
  <c r="G144" i="16"/>
  <c r="G142" i="16"/>
  <c r="G137" i="16"/>
  <c r="G133" i="16"/>
  <c r="G132" i="16"/>
  <c r="G140" i="16" s="1"/>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4" i="16"/>
  <c r="G103" i="16"/>
  <c r="G102" i="16"/>
  <c r="G101" i="16"/>
  <c r="G100" i="16"/>
  <c r="G99" i="16"/>
  <c r="G98" i="16"/>
  <c r="G97" i="16"/>
  <c r="G96" i="16"/>
  <c r="G130" i="16" s="1"/>
  <c r="G95" i="16"/>
  <c r="G94" i="16"/>
  <c r="A93" i="16"/>
  <c r="A131" i="16" s="1"/>
  <c r="G91" i="16"/>
  <c r="G90" i="16"/>
  <c r="G89" i="16"/>
  <c r="G88" i="16"/>
  <c r="G87" i="16"/>
  <c r="G86" i="16"/>
  <c r="G85" i="16"/>
  <c r="G84" i="16"/>
  <c r="G83" i="16"/>
  <c r="G82" i="16"/>
  <c r="G81" i="16"/>
  <c r="G80" i="16"/>
  <c r="G79" i="16"/>
  <c r="G78" i="16"/>
  <c r="G77" i="16"/>
  <c r="G76" i="16"/>
  <c r="G75" i="16"/>
  <c r="G74" i="16"/>
  <c r="G72" i="16"/>
  <c r="G71" i="16"/>
  <c r="G70" i="16"/>
  <c r="G69" i="16"/>
  <c r="G68" i="16"/>
  <c r="G67" i="16"/>
  <c r="G66" i="16"/>
  <c r="G65" i="16"/>
  <c r="G64" i="16"/>
  <c r="G63" i="16"/>
  <c r="G62" i="16"/>
  <c r="G92" i="16" s="1"/>
  <c r="A62" i="16"/>
  <c r="B71" i="16" s="1"/>
  <c r="B86" i="16" s="1"/>
  <c r="B88" i="16" s="1"/>
  <c r="B90" i="16" s="1"/>
  <c r="G61" i="16"/>
  <c r="G60" i="16"/>
  <c r="G59" i="16"/>
  <c r="G58" i="16"/>
  <c r="G57" i="16"/>
  <c r="G56" i="16"/>
  <c r="G54" i="16"/>
  <c r="G52" i="16"/>
  <c r="B51" i="16"/>
  <c r="B53" i="16" s="1"/>
  <c r="B55" i="16" s="1"/>
  <c r="B57" i="16" s="1"/>
  <c r="B59" i="16" s="1"/>
  <c r="G50" i="16"/>
  <c r="B49" i="16"/>
  <c r="G48" i="16"/>
  <c r="G47" i="16"/>
  <c r="G46" i="16"/>
  <c r="G45" i="16"/>
  <c r="B45" i="16"/>
  <c r="G44"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316" i="15"/>
  <c r="G315" i="15"/>
  <c r="G314" i="15"/>
  <c r="A314" i="15"/>
  <c r="G313" i="15"/>
  <c r="G312"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277" i="15"/>
  <c r="G276" i="15"/>
  <c r="G275" i="15"/>
  <c r="G274" i="15"/>
  <c r="G273" i="15"/>
  <c r="G272" i="15"/>
  <c r="G317" i="15" s="1"/>
  <c r="A272" i="15"/>
  <c r="A275" i="15" s="1"/>
  <c r="A279" i="15" s="1"/>
  <c r="A282" i="15" s="1"/>
  <c r="A284" i="15" s="1"/>
  <c r="A287" i="15" s="1"/>
  <c r="A290" i="15" s="1"/>
  <c r="A293" i="15" s="1"/>
  <c r="A296" i="15" s="1"/>
  <c r="A299" i="15" s="1"/>
  <c r="A302" i="15" s="1"/>
  <c r="G269" i="15"/>
  <c r="G267" i="15"/>
  <c r="G266" i="15"/>
  <c r="G265" i="15"/>
  <c r="G264" i="15"/>
  <c r="G263" i="15"/>
  <c r="G262" i="15"/>
  <c r="G261" i="15"/>
  <c r="G260" i="15"/>
  <c r="G259" i="15"/>
  <c r="G258" i="15"/>
  <c r="G257" i="15"/>
  <c r="G256" i="15"/>
  <c r="G255" i="15"/>
  <c r="G254" i="15"/>
  <c r="G270" i="15" s="1"/>
  <c r="A254" i="15"/>
  <c r="A260" i="15" s="1"/>
  <c r="A262" i="15" s="1"/>
  <c r="A264" i="15" s="1"/>
  <c r="A266" i="15" s="1"/>
  <c r="A268" i="15" s="1"/>
  <c r="G247" i="15"/>
  <c r="G245" i="15"/>
  <c r="G243"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7" i="15"/>
  <c r="G206" i="15"/>
  <c r="G205" i="15"/>
  <c r="G204" i="15"/>
  <c r="G202" i="15"/>
  <c r="G201" i="15"/>
  <c r="G200" i="15"/>
  <c r="G199" i="15"/>
  <c r="G198" i="15"/>
  <c r="G197" i="15"/>
  <c r="G196" i="15"/>
  <c r="G195" i="15"/>
  <c r="G194" i="15"/>
  <c r="G193" i="15"/>
  <c r="G248" i="15" s="1"/>
  <c r="G188" i="15"/>
  <c r="G187" i="15"/>
  <c r="G186" i="15"/>
  <c r="G185" i="15"/>
  <c r="G184" i="15"/>
  <c r="G183" i="15"/>
  <c r="G181" i="15"/>
  <c r="G179" i="15"/>
  <c r="G178" i="15"/>
  <c r="G177" i="15"/>
  <c r="G176" i="15"/>
  <c r="G175" i="15"/>
  <c r="G174" i="15"/>
  <c r="G173" i="15"/>
  <c r="G172" i="15"/>
  <c r="G171" i="15"/>
  <c r="G170" i="15"/>
  <c r="G169" i="15"/>
  <c r="G168" i="15"/>
  <c r="G167" i="15"/>
  <c r="G164" i="15"/>
  <c r="G161" i="15"/>
  <c r="G160" i="15"/>
  <c r="G159" i="15"/>
  <c r="G189" i="15" s="1"/>
  <c r="G158" i="15"/>
  <c r="G157" i="15"/>
  <c r="G156" i="15"/>
  <c r="G155" i="15"/>
  <c r="G152" i="15"/>
  <c r="G151" i="15"/>
  <c r="G150" i="15"/>
  <c r="G149" i="15"/>
  <c r="G148" i="15"/>
  <c r="G147" i="15"/>
  <c r="G146" i="15"/>
  <c r="G145" i="15"/>
  <c r="G144" i="15"/>
  <c r="G142" i="15"/>
  <c r="G153" i="15" s="1"/>
  <c r="G137" i="15"/>
  <c r="G133" i="15"/>
  <c r="G132" i="15"/>
  <c r="G140" i="15" s="1"/>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4" i="15"/>
  <c r="G103" i="15"/>
  <c r="G102" i="15"/>
  <c r="G101" i="15"/>
  <c r="G100" i="15"/>
  <c r="G99" i="15"/>
  <c r="G98" i="15"/>
  <c r="G97" i="15"/>
  <c r="G96" i="15"/>
  <c r="G130" i="15" s="1"/>
  <c r="G95" i="15"/>
  <c r="G94" i="15"/>
  <c r="G91" i="15"/>
  <c r="G90" i="15"/>
  <c r="G89" i="15"/>
  <c r="G88" i="15"/>
  <c r="G87" i="15"/>
  <c r="G86" i="15"/>
  <c r="G85" i="15"/>
  <c r="G84" i="15"/>
  <c r="G83" i="15"/>
  <c r="G82" i="15"/>
  <c r="G81" i="15"/>
  <c r="G80" i="15"/>
  <c r="G79" i="15"/>
  <c r="G78" i="15"/>
  <c r="G77" i="15"/>
  <c r="G76" i="15"/>
  <c r="G75" i="15"/>
  <c r="G74" i="15"/>
  <c r="G72" i="15"/>
  <c r="G71" i="15"/>
  <c r="G70" i="15"/>
  <c r="G69" i="15"/>
  <c r="G68" i="15"/>
  <c r="G67" i="15"/>
  <c r="G66" i="15"/>
  <c r="G65" i="15"/>
  <c r="G64" i="15"/>
  <c r="G63" i="15"/>
  <c r="G62" i="15"/>
  <c r="G92" i="15" s="1"/>
  <c r="A62" i="15"/>
  <c r="A93" i="15" s="1"/>
  <c r="G60" i="15"/>
  <c r="G59" i="15"/>
  <c r="G58" i="15"/>
  <c r="G57" i="15"/>
  <c r="G56" i="15"/>
  <c r="G54" i="15"/>
  <c r="G52" i="15"/>
  <c r="G50" i="15"/>
  <c r="B49" i="15"/>
  <c r="B51" i="15" s="1"/>
  <c r="B53" i="15" s="1"/>
  <c r="B55" i="15" s="1"/>
  <c r="B57" i="15" s="1"/>
  <c r="B59" i="15" s="1"/>
  <c r="G48" i="15"/>
  <c r="G47" i="15"/>
  <c r="G61" i="15" s="1"/>
  <c r="G46" i="15"/>
  <c r="G45" i="15"/>
  <c r="B45" i="15"/>
  <c r="G44"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316" i="14"/>
  <c r="G315" i="14"/>
  <c r="G314" i="14"/>
  <c r="A314" i="14"/>
  <c r="G313" i="14"/>
  <c r="G312"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A275" i="14"/>
  <c r="A279" i="14" s="1"/>
  <c r="A282" i="14" s="1"/>
  <c r="A284" i="14" s="1"/>
  <c r="A287" i="14" s="1"/>
  <c r="A290" i="14" s="1"/>
  <c r="A293" i="14" s="1"/>
  <c r="A296" i="14" s="1"/>
  <c r="A299" i="14" s="1"/>
  <c r="A302" i="14" s="1"/>
  <c r="G274" i="14"/>
  <c r="G273" i="14"/>
  <c r="G272" i="14"/>
  <c r="G317" i="14" s="1"/>
  <c r="G318" i="14" s="1"/>
  <c r="A272" i="14"/>
  <c r="G269" i="14"/>
  <c r="G267" i="14"/>
  <c r="G266" i="14"/>
  <c r="G265" i="14"/>
  <c r="G264" i="14"/>
  <c r="G263" i="14"/>
  <c r="G262" i="14"/>
  <c r="G261" i="14"/>
  <c r="G260" i="14"/>
  <c r="G259" i="14"/>
  <c r="G258" i="14"/>
  <c r="G270" i="14" s="1"/>
  <c r="G257" i="14"/>
  <c r="G256" i="14"/>
  <c r="G255" i="14"/>
  <c r="G254" i="14"/>
  <c r="A254" i="14"/>
  <c r="A260" i="14" s="1"/>
  <c r="A262" i="14" s="1"/>
  <c r="A264" i="14" s="1"/>
  <c r="A266" i="14" s="1"/>
  <c r="A268" i="14" s="1"/>
  <c r="G247" i="14"/>
  <c r="G245" i="14"/>
  <c r="G243"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7" i="14"/>
  <c r="G206" i="14"/>
  <c r="G205" i="14"/>
  <c r="G204" i="14"/>
  <c r="G202" i="14"/>
  <c r="G201" i="14"/>
  <c r="G200" i="14"/>
  <c r="G199" i="14"/>
  <c r="G198" i="14"/>
  <c r="G197" i="14"/>
  <c r="G196" i="14"/>
  <c r="G195" i="14"/>
  <c r="G194" i="14"/>
  <c r="G193" i="14"/>
  <c r="G248" i="14" s="1"/>
  <c r="G188" i="14"/>
  <c r="G187" i="14"/>
  <c r="G186" i="14"/>
  <c r="G185" i="14"/>
  <c r="G184" i="14"/>
  <c r="G183" i="14"/>
  <c r="G181" i="14"/>
  <c r="G179" i="14"/>
  <c r="G178" i="14"/>
  <c r="G177" i="14"/>
  <c r="G176" i="14"/>
  <c r="G175" i="14"/>
  <c r="G174" i="14"/>
  <c r="G173" i="14"/>
  <c r="G172" i="14"/>
  <c r="G171" i="14"/>
  <c r="G170" i="14"/>
  <c r="G169" i="14"/>
  <c r="G168" i="14"/>
  <c r="G167" i="14"/>
  <c r="G164" i="14"/>
  <c r="G161" i="14"/>
  <c r="G160" i="14"/>
  <c r="G159" i="14"/>
  <c r="G158" i="14"/>
  <c r="G157" i="14"/>
  <c r="G156" i="14"/>
  <c r="G155" i="14"/>
  <c r="G189" i="14" s="1"/>
  <c r="G152" i="14"/>
  <c r="G151" i="14"/>
  <c r="G150" i="14"/>
  <c r="G149" i="14"/>
  <c r="G148" i="14"/>
  <c r="G147" i="14"/>
  <c r="G146" i="14"/>
  <c r="G145" i="14"/>
  <c r="G144" i="14"/>
  <c r="G142" i="14"/>
  <c r="G153" i="14" s="1"/>
  <c r="G137" i="14"/>
  <c r="G133" i="14"/>
  <c r="G140" i="14" s="1"/>
  <c r="G132"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4" i="14"/>
  <c r="G103" i="14"/>
  <c r="G102" i="14"/>
  <c r="G101" i="14"/>
  <c r="G100" i="14"/>
  <c r="G99" i="14"/>
  <c r="G98" i="14"/>
  <c r="G97" i="14"/>
  <c r="G96" i="14"/>
  <c r="G95" i="14"/>
  <c r="G130" i="14" s="1"/>
  <c r="G94" i="14"/>
  <c r="G91" i="14"/>
  <c r="G90" i="14"/>
  <c r="G89" i="14"/>
  <c r="G88" i="14"/>
  <c r="G87" i="14"/>
  <c r="G86" i="14"/>
  <c r="G85" i="14"/>
  <c r="G84" i="14"/>
  <c r="G83" i="14"/>
  <c r="G82" i="14"/>
  <c r="G81" i="14"/>
  <c r="G80" i="14"/>
  <c r="G79" i="14"/>
  <c r="G78" i="14"/>
  <c r="G77" i="14"/>
  <c r="G76" i="14"/>
  <c r="G75" i="14"/>
  <c r="G74" i="14"/>
  <c r="G72" i="14"/>
  <c r="G71" i="14"/>
  <c r="G70" i="14"/>
  <c r="G69" i="14"/>
  <c r="G68" i="14"/>
  <c r="G67" i="14"/>
  <c r="G66" i="14"/>
  <c r="G65" i="14"/>
  <c r="G64" i="14"/>
  <c r="G63" i="14"/>
  <c r="G62" i="14"/>
  <c r="G92" i="14" s="1"/>
  <c r="A62" i="14"/>
  <c r="A93" i="14" s="1"/>
  <c r="G60" i="14"/>
  <c r="G59" i="14"/>
  <c r="G58" i="14"/>
  <c r="G57" i="14"/>
  <c r="G56" i="14"/>
  <c r="G54" i="14"/>
  <c r="G52" i="14"/>
  <c r="G50" i="14"/>
  <c r="B49" i="14"/>
  <c r="B51" i="14" s="1"/>
  <c r="B53" i="14" s="1"/>
  <c r="B55" i="14" s="1"/>
  <c r="B57" i="14" s="1"/>
  <c r="B59" i="14" s="1"/>
  <c r="G48" i="14"/>
  <c r="G47" i="14"/>
  <c r="G46" i="14"/>
  <c r="G45" i="14"/>
  <c r="B45" i="14"/>
  <c r="G44" i="14"/>
  <c r="G61" i="14" s="1"/>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316" i="13"/>
  <c r="G315" i="13"/>
  <c r="G314" i="13"/>
  <c r="A314" i="13"/>
  <c r="G313" i="13"/>
  <c r="G312" i="13"/>
  <c r="G310" i="13"/>
  <c r="G309" i="13"/>
  <c r="G308" i="13"/>
  <c r="G307" i="13"/>
  <c r="G306" i="13"/>
  <c r="G305" i="13"/>
  <c r="G304" i="13"/>
  <c r="G303" i="13"/>
  <c r="G302" i="13"/>
  <c r="G301" i="13"/>
  <c r="G300" i="13"/>
  <c r="G299" i="13"/>
  <c r="G298" i="13"/>
  <c r="G297" i="13"/>
  <c r="G296" i="13"/>
  <c r="G295" i="13"/>
  <c r="G294" i="13"/>
  <c r="G293" i="13"/>
  <c r="G292" i="13"/>
  <c r="G291" i="13"/>
  <c r="G290" i="13"/>
  <c r="G289" i="13"/>
  <c r="G288" i="13"/>
  <c r="G287" i="13"/>
  <c r="G286" i="13"/>
  <c r="G285" i="13"/>
  <c r="G284" i="13"/>
  <c r="G283" i="13"/>
  <c r="G282" i="13"/>
  <c r="G281" i="13"/>
  <c r="G280" i="13"/>
  <c r="G279" i="13"/>
  <c r="A279" i="13"/>
  <c r="A282" i="13" s="1"/>
  <c r="A284" i="13" s="1"/>
  <c r="A287" i="13" s="1"/>
  <c r="A290" i="13" s="1"/>
  <c r="A293" i="13" s="1"/>
  <c r="A296" i="13" s="1"/>
  <c r="A299" i="13" s="1"/>
  <c r="A302" i="13" s="1"/>
  <c r="G278" i="13"/>
  <c r="G277" i="13"/>
  <c r="G276" i="13"/>
  <c r="G275" i="13"/>
  <c r="A275" i="13"/>
  <c r="G274" i="13"/>
  <c r="G273" i="13"/>
  <c r="G272" i="13"/>
  <c r="G317" i="13" s="1"/>
  <c r="A272" i="13"/>
  <c r="G269" i="13"/>
  <c r="G267" i="13"/>
  <c r="G266" i="13"/>
  <c r="G265" i="13"/>
  <c r="G264" i="13"/>
  <c r="G263" i="13"/>
  <c r="G262" i="13"/>
  <c r="G261" i="13"/>
  <c r="G260" i="13"/>
  <c r="G259" i="13"/>
  <c r="G258" i="13"/>
  <c r="G257" i="13"/>
  <c r="G256" i="13"/>
  <c r="G255" i="13"/>
  <c r="G254" i="13"/>
  <c r="G270" i="13" s="1"/>
  <c r="A254" i="13"/>
  <c r="A260" i="13" s="1"/>
  <c r="A262" i="13" s="1"/>
  <c r="A264" i="13" s="1"/>
  <c r="A266" i="13" s="1"/>
  <c r="A268" i="13" s="1"/>
  <c r="G247" i="13"/>
  <c r="G245" i="13"/>
  <c r="G243" i="13"/>
  <c r="G241" i="13"/>
  <c r="G240" i="13"/>
  <c r="G239" i="13"/>
  <c r="G23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7" i="13"/>
  <c r="G206" i="13"/>
  <c r="G205" i="13"/>
  <c r="G204" i="13"/>
  <c r="G202" i="13"/>
  <c r="G201" i="13"/>
  <c r="G200" i="13"/>
  <c r="G199" i="13"/>
  <c r="G198" i="13"/>
  <c r="G197" i="13"/>
  <c r="G196" i="13"/>
  <c r="G195" i="13"/>
  <c r="G194" i="13"/>
  <c r="G193" i="13"/>
  <c r="G248" i="13" s="1"/>
  <c r="G188" i="13"/>
  <c r="G187" i="13"/>
  <c r="G186" i="13"/>
  <c r="G185" i="13"/>
  <c r="G184" i="13"/>
  <c r="G183" i="13"/>
  <c r="G181" i="13"/>
  <c r="G179" i="13"/>
  <c r="G178" i="13"/>
  <c r="G177" i="13"/>
  <c r="G176" i="13"/>
  <c r="G175" i="13"/>
  <c r="G174" i="13"/>
  <c r="G173" i="13"/>
  <c r="G172" i="13"/>
  <c r="G171" i="13"/>
  <c r="G170" i="13"/>
  <c r="G169" i="13"/>
  <c r="G168" i="13"/>
  <c r="G167" i="13"/>
  <c r="G164" i="13"/>
  <c r="G161" i="13"/>
  <c r="G160" i="13"/>
  <c r="G159" i="13"/>
  <c r="G189" i="13" s="1"/>
  <c r="G158" i="13"/>
  <c r="G157" i="13"/>
  <c r="G156" i="13"/>
  <c r="G155" i="13"/>
  <c r="G152" i="13"/>
  <c r="G151" i="13"/>
  <c r="G150" i="13"/>
  <c r="G149" i="13"/>
  <c r="G148" i="13"/>
  <c r="G147" i="13"/>
  <c r="G153" i="13" s="1"/>
  <c r="G146" i="13"/>
  <c r="G145" i="13"/>
  <c r="G144" i="13"/>
  <c r="G142" i="13"/>
  <c r="G137" i="13"/>
  <c r="G133" i="13"/>
  <c r="G132" i="13"/>
  <c r="G140" i="13" s="1"/>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4" i="13"/>
  <c r="G103" i="13"/>
  <c r="G102" i="13"/>
  <c r="G101" i="13"/>
  <c r="G100" i="13"/>
  <c r="G99" i="13"/>
  <c r="G98" i="13"/>
  <c r="G97" i="13"/>
  <c r="G96" i="13"/>
  <c r="G130" i="13" s="1"/>
  <c r="G95" i="13"/>
  <c r="G94" i="13"/>
  <c r="G91" i="13"/>
  <c r="G90" i="13"/>
  <c r="G89" i="13"/>
  <c r="G88" i="13"/>
  <c r="G87" i="13"/>
  <c r="G86" i="13"/>
  <c r="G85" i="13"/>
  <c r="G84" i="13"/>
  <c r="G83" i="13"/>
  <c r="G82" i="13"/>
  <c r="G81" i="13"/>
  <c r="G80" i="13"/>
  <c r="G79" i="13"/>
  <c r="G78" i="13"/>
  <c r="G77" i="13"/>
  <c r="G76" i="13"/>
  <c r="G75" i="13"/>
  <c r="G74" i="13"/>
  <c r="G72" i="13"/>
  <c r="G71" i="13"/>
  <c r="G70" i="13"/>
  <c r="G69" i="13"/>
  <c r="G68" i="13"/>
  <c r="G67" i="13"/>
  <c r="G66" i="13"/>
  <c r="G65" i="13"/>
  <c r="G64" i="13"/>
  <c r="G63" i="13"/>
  <c r="G62" i="13"/>
  <c r="G92" i="13" s="1"/>
  <c r="A62" i="13"/>
  <c r="A93" i="13" s="1"/>
  <c r="G60" i="13"/>
  <c r="G59" i="13"/>
  <c r="G58" i="13"/>
  <c r="G57" i="13"/>
  <c r="G56" i="13"/>
  <c r="G54" i="13"/>
  <c r="G52" i="13"/>
  <c r="G50" i="13"/>
  <c r="B49" i="13"/>
  <c r="B51" i="13" s="1"/>
  <c r="B53" i="13" s="1"/>
  <c r="B55" i="13" s="1"/>
  <c r="B57" i="13" s="1"/>
  <c r="B59" i="13" s="1"/>
  <c r="G48" i="13"/>
  <c r="G47" i="13"/>
  <c r="G61" i="13" s="1"/>
  <c r="G46" i="13"/>
  <c r="G45" i="13"/>
  <c r="B45" i="13"/>
  <c r="G44"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391" i="18" l="1"/>
  <c r="G392" i="18"/>
  <c r="G287" i="18"/>
  <c r="A169" i="18"/>
  <c r="B157" i="18"/>
  <c r="B161" i="18" s="1"/>
  <c r="B165" i="18" s="1"/>
  <c r="B111" i="18"/>
  <c r="B113" i="18" s="1"/>
  <c r="B125" i="18" s="1"/>
  <c r="B127" i="18" s="1"/>
  <c r="B133" i="18" s="1"/>
  <c r="B136" i="18" s="1"/>
  <c r="B138" i="18" s="1"/>
  <c r="B140" i="18" s="1"/>
  <c r="B146" i="18" s="1"/>
  <c r="B148" i="18" s="1"/>
  <c r="B111" i="17"/>
  <c r="B113" i="17" s="1"/>
  <c r="B125" i="17" s="1"/>
  <c r="B127" i="17" s="1"/>
  <c r="B133" i="17" s="1"/>
  <c r="B136" i="17" s="1"/>
  <c r="B138" i="17" s="1"/>
  <c r="B140" i="17" s="1"/>
  <c r="B146" i="17" s="1"/>
  <c r="B148" i="17" s="1"/>
  <c r="A156" i="17"/>
  <c r="G392" i="17"/>
  <c r="G287" i="17"/>
  <c r="G249" i="16"/>
  <c r="G318" i="16"/>
  <c r="G319" i="16" s="1"/>
  <c r="A141" i="16"/>
  <c r="B132" i="16"/>
  <c r="B136" i="16" s="1"/>
  <c r="B95" i="16"/>
  <c r="B97" i="16" s="1"/>
  <c r="B109" i="16" s="1"/>
  <c r="B111" i="16" s="1"/>
  <c r="B117" i="16" s="1"/>
  <c r="B120" i="16" s="1"/>
  <c r="B122" i="16" s="1"/>
  <c r="B124" i="16" s="1"/>
  <c r="B95" i="15"/>
  <c r="B97" i="15" s="1"/>
  <c r="B109" i="15" s="1"/>
  <c r="B111" i="15" s="1"/>
  <c r="B117" i="15" s="1"/>
  <c r="B120" i="15" s="1"/>
  <c r="B122" i="15" s="1"/>
  <c r="B124" i="15" s="1"/>
  <c r="A131" i="15"/>
  <c r="G318" i="15"/>
  <c r="G249" i="15"/>
  <c r="B71" i="15"/>
  <c r="B86" i="15" s="1"/>
  <c r="B88" i="15" s="1"/>
  <c r="B90" i="15" s="1"/>
  <c r="A131" i="14"/>
  <c r="B95" i="14"/>
  <c r="B97" i="14" s="1"/>
  <c r="B109" i="14" s="1"/>
  <c r="B111" i="14" s="1"/>
  <c r="B117" i="14" s="1"/>
  <c r="B120" i="14" s="1"/>
  <c r="B122" i="14" s="1"/>
  <c r="B124" i="14" s="1"/>
  <c r="G249" i="14"/>
  <c r="G319" i="14" s="1"/>
  <c r="B71" i="14"/>
  <c r="B86" i="14" s="1"/>
  <c r="B88" i="14" s="1"/>
  <c r="B90" i="14" s="1"/>
  <c r="G249" i="13"/>
  <c r="G318" i="13"/>
  <c r="G319" i="13" s="1"/>
  <c r="A131" i="13"/>
  <c r="B95" i="13"/>
  <c r="B97" i="13" s="1"/>
  <c r="B109" i="13" s="1"/>
  <c r="B111" i="13" s="1"/>
  <c r="B117" i="13" s="1"/>
  <c r="B120" i="13" s="1"/>
  <c r="B122" i="13" s="1"/>
  <c r="B124" i="13" s="1"/>
  <c r="B71" i="13"/>
  <c r="B86" i="13" s="1"/>
  <c r="B88" i="13" s="1"/>
  <c r="B90" i="13" s="1"/>
  <c r="G316" i="12"/>
  <c r="G315" i="12"/>
  <c r="G314" i="12"/>
  <c r="A314" i="12"/>
  <c r="G313" i="12"/>
  <c r="G312" i="12"/>
  <c r="G310" i="12"/>
  <c r="G309" i="12"/>
  <c r="G308" i="12"/>
  <c r="G307" i="12"/>
  <c r="G306" i="12"/>
  <c r="G305" i="12"/>
  <c r="G304" i="12"/>
  <c r="G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A272" i="12"/>
  <c r="A275" i="12" s="1"/>
  <c r="A279" i="12" s="1"/>
  <c r="A282" i="12" s="1"/>
  <c r="A284" i="12" s="1"/>
  <c r="A287" i="12" s="1"/>
  <c r="A290" i="12" s="1"/>
  <c r="A293" i="12" s="1"/>
  <c r="A296" i="12" s="1"/>
  <c r="A299" i="12" s="1"/>
  <c r="A302" i="12" s="1"/>
  <c r="G269" i="12"/>
  <c r="G267" i="12"/>
  <c r="G266" i="12"/>
  <c r="G265" i="12"/>
  <c r="G264" i="12"/>
  <c r="G263" i="12"/>
  <c r="G262" i="12"/>
  <c r="G261" i="12"/>
  <c r="G260" i="12"/>
  <c r="G259" i="12"/>
  <c r="G258" i="12"/>
  <c r="G257" i="12"/>
  <c r="G256" i="12"/>
  <c r="G255" i="12"/>
  <c r="G254" i="12"/>
  <c r="A254" i="12"/>
  <c r="A260" i="12" s="1"/>
  <c r="A262" i="12" s="1"/>
  <c r="A264" i="12" s="1"/>
  <c r="A266" i="12" s="1"/>
  <c r="A268" i="12" s="1"/>
  <c r="G247" i="12"/>
  <c r="G245" i="12"/>
  <c r="G243"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7" i="12"/>
  <c r="G206" i="12"/>
  <c r="G205" i="12"/>
  <c r="G204" i="12"/>
  <c r="G202" i="12"/>
  <c r="G201" i="12"/>
  <c r="G200" i="12"/>
  <c r="G199" i="12"/>
  <c r="G198" i="12"/>
  <c r="G197" i="12"/>
  <c r="G196" i="12"/>
  <c r="G195" i="12"/>
  <c r="G194" i="12"/>
  <c r="G193" i="12"/>
  <c r="G188" i="12"/>
  <c r="G187" i="12"/>
  <c r="G186" i="12"/>
  <c r="G185" i="12"/>
  <c r="G184" i="12"/>
  <c r="G183" i="12"/>
  <c r="G181" i="12"/>
  <c r="G179" i="12"/>
  <c r="G178" i="12"/>
  <c r="G177" i="12"/>
  <c r="G176" i="12"/>
  <c r="G175" i="12"/>
  <c r="G174" i="12"/>
  <c r="G173" i="12"/>
  <c r="G172" i="12"/>
  <c r="G171" i="12"/>
  <c r="G170" i="12"/>
  <c r="G169" i="12"/>
  <c r="G168" i="12"/>
  <c r="G167" i="12"/>
  <c r="G164" i="12"/>
  <c r="G161" i="12"/>
  <c r="G160" i="12"/>
  <c r="G159" i="12"/>
  <c r="G158" i="12"/>
  <c r="G157" i="12"/>
  <c r="G156" i="12"/>
  <c r="G155" i="12"/>
  <c r="G152" i="12"/>
  <c r="G151" i="12"/>
  <c r="G150" i="12"/>
  <c r="G149" i="12"/>
  <c r="G148" i="12"/>
  <c r="G147" i="12"/>
  <c r="G146" i="12"/>
  <c r="G145" i="12"/>
  <c r="G144" i="12"/>
  <c r="G142" i="12"/>
  <c r="G137" i="12"/>
  <c r="G133" i="12"/>
  <c r="G132"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4" i="12"/>
  <c r="G103" i="12"/>
  <c r="G102" i="12"/>
  <c r="G101" i="12"/>
  <c r="G100" i="12"/>
  <c r="G99" i="12"/>
  <c r="G98" i="12"/>
  <c r="G97" i="12"/>
  <c r="G96" i="12"/>
  <c r="G95" i="12"/>
  <c r="G94" i="12"/>
  <c r="G130" i="12" s="1"/>
  <c r="G91" i="12"/>
  <c r="G90" i="12"/>
  <c r="G89" i="12"/>
  <c r="G88" i="12"/>
  <c r="G87" i="12"/>
  <c r="G86" i="12"/>
  <c r="G85" i="12"/>
  <c r="G84" i="12"/>
  <c r="G83" i="12"/>
  <c r="G82" i="12"/>
  <c r="G81" i="12"/>
  <c r="G80" i="12"/>
  <c r="G79" i="12"/>
  <c r="G78" i="12"/>
  <c r="G77" i="12"/>
  <c r="G76" i="12"/>
  <c r="G75" i="12"/>
  <c r="G74" i="12"/>
  <c r="G72" i="12"/>
  <c r="G71" i="12"/>
  <c r="B71" i="12"/>
  <c r="B86" i="12" s="1"/>
  <c r="B88" i="12" s="1"/>
  <c r="B90" i="12" s="1"/>
  <c r="G70" i="12"/>
  <c r="G69" i="12"/>
  <c r="G68" i="12"/>
  <c r="G67" i="12"/>
  <c r="G66" i="12"/>
  <c r="G65" i="12"/>
  <c r="G64" i="12"/>
  <c r="G63" i="12"/>
  <c r="G62" i="12"/>
  <c r="A62" i="12"/>
  <c r="A93" i="12" s="1"/>
  <c r="G60" i="12"/>
  <c r="G59" i="12"/>
  <c r="G58" i="12"/>
  <c r="G57" i="12"/>
  <c r="G56" i="12"/>
  <c r="G54" i="12"/>
  <c r="G52" i="12"/>
  <c r="G50" i="12"/>
  <c r="B49" i="12"/>
  <c r="B51" i="12" s="1"/>
  <c r="B53" i="12" s="1"/>
  <c r="B55" i="12" s="1"/>
  <c r="B57" i="12" s="1"/>
  <c r="B59" i="12" s="1"/>
  <c r="G48" i="12"/>
  <c r="G47" i="12"/>
  <c r="G46" i="12"/>
  <c r="G45" i="12"/>
  <c r="B45" i="12"/>
  <c r="G44"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A188" i="18" l="1"/>
  <c r="B171" i="18"/>
  <c r="B177" i="18" s="1"/>
  <c r="B179" i="18" s="1"/>
  <c r="B181" i="18" s="1"/>
  <c r="B183" i="18" s="1"/>
  <c r="B185" i="18" s="1"/>
  <c r="G393" i="18"/>
  <c r="G393" i="17"/>
  <c r="B157" i="17"/>
  <c r="B161" i="17" s="1"/>
  <c r="B165" i="17" s="1"/>
  <c r="A169" i="17"/>
  <c r="A154" i="16"/>
  <c r="B143" i="16"/>
  <c r="B145" i="16" s="1"/>
  <c r="B147" i="16" s="1"/>
  <c r="B149" i="16" s="1"/>
  <c r="B151" i="16" s="1"/>
  <c r="G319" i="15"/>
  <c r="A141" i="15"/>
  <c r="B132" i="15"/>
  <c r="B136" i="15" s="1"/>
  <c r="A141" i="14"/>
  <c r="B132" i="14"/>
  <c r="B136" i="14" s="1"/>
  <c r="B132" i="13"/>
  <c r="B136" i="13" s="1"/>
  <c r="A141" i="13"/>
  <c r="G270" i="12"/>
  <c r="G317" i="12"/>
  <c r="G248" i="12"/>
  <c r="G92" i="12"/>
  <c r="G153" i="12"/>
  <c r="G61" i="12"/>
  <c r="G189" i="12"/>
  <c r="G140" i="12"/>
  <c r="B95" i="12"/>
  <c r="B97" i="12" s="1"/>
  <c r="B109" i="12" s="1"/>
  <c r="B111" i="12" s="1"/>
  <c r="B117" i="12" s="1"/>
  <c r="B120" i="12" s="1"/>
  <c r="B122" i="12" s="1"/>
  <c r="B124" i="12" s="1"/>
  <c r="A131" i="12"/>
  <c r="G318" i="12"/>
  <c r="A223" i="18" l="1"/>
  <c r="B225" i="18" s="1"/>
  <c r="B228" i="18" s="1"/>
  <c r="B230" i="18" s="1"/>
  <c r="B190" i="18"/>
  <c r="B193" i="18" s="1"/>
  <c r="A188" i="17"/>
  <c r="B171" i="17"/>
  <c r="B177" i="17" s="1"/>
  <c r="B179" i="17" s="1"/>
  <c r="B181" i="17" s="1"/>
  <c r="B183" i="17" s="1"/>
  <c r="B185" i="17" s="1"/>
  <c r="A190" i="16"/>
  <c r="B192" i="16" s="1"/>
  <c r="B195" i="16" s="1"/>
  <c r="B197" i="16" s="1"/>
  <c r="B156" i="16"/>
  <c r="B159" i="16" s="1"/>
  <c r="B162" i="16" s="1"/>
  <c r="B165" i="16" s="1"/>
  <c r="B168" i="16" s="1"/>
  <c r="B176" i="16" s="1"/>
  <c r="B180" i="16" s="1"/>
  <c r="B183" i="16" s="1"/>
  <c r="A154" i="15"/>
  <c r="B143" i="15"/>
  <c r="B145" i="15" s="1"/>
  <c r="B147" i="15" s="1"/>
  <c r="B149" i="15" s="1"/>
  <c r="B151" i="15" s="1"/>
  <c r="B143" i="14"/>
  <c r="B145" i="14" s="1"/>
  <c r="B147" i="14" s="1"/>
  <c r="B149" i="14" s="1"/>
  <c r="B151" i="14" s="1"/>
  <c r="A154" i="14"/>
  <c r="A154" i="13"/>
  <c r="B143" i="13"/>
  <c r="B145" i="13" s="1"/>
  <c r="B147" i="13" s="1"/>
  <c r="B149" i="13" s="1"/>
  <c r="B151" i="13" s="1"/>
  <c r="G249" i="12"/>
  <c r="G319" i="12" s="1"/>
  <c r="B132" i="12"/>
  <c r="B136" i="12" s="1"/>
  <c r="A141" i="12"/>
  <c r="B234" i="18" l="1"/>
  <c r="B236" i="18" s="1"/>
  <c r="B238" i="18" s="1"/>
  <c r="B240" i="18" s="1"/>
  <c r="B242" i="18" s="1"/>
  <c r="B244" i="18" s="1"/>
  <c r="B246" i="18" s="1"/>
  <c r="B248" i="18" s="1"/>
  <c r="B250" i="18" s="1"/>
  <c r="B252" i="18" s="1"/>
  <c r="B254" i="18" s="1"/>
  <c r="B257" i="18" s="1"/>
  <c r="B259" i="18" s="1"/>
  <c r="B265" i="18" s="1"/>
  <c r="B271" i="18" s="1"/>
  <c r="B275" i="18" s="1"/>
  <c r="B278" i="18" s="1"/>
  <c r="B232" i="18"/>
  <c r="B190" i="17"/>
  <c r="B193" i="17" s="1"/>
  <c r="A223" i="17"/>
  <c r="B225" i="17" s="1"/>
  <c r="B228" i="17" s="1"/>
  <c r="B230" i="17" s="1"/>
  <c r="B187" i="16"/>
  <c r="B185" i="16"/>
  <c r="B201" i="16"/>
  <c r="B199" i="16"/>
  <c r="B203" i="16" s="1"/>
  <c r="B205" i="16" s="1"/>
  <c r="B209" i="16" s="1"/>
  <c r="B211" i="16" s="1"/>
  <c r="B213" i="16" s="1"/>
  <c r="B215" i="16" s="1"/>
  <c r="B217" i="16" s="1"/>
  <c r="B219" i="16" s="1"/>
  <c r="B221" i="16" s="1"/>
  <c r="B223" i="16" s="1"/>
  <c r="B226" i="16" s="1"/>
  <c r="B228" i="16" s="1"/>
  <c r="B234" i="16" s="1"/>
  <c r="B240" i="16" s="1"/>
  <c r="A190" i="15"/>
  <c r="B192" i="15" s="1"/>
  <c r="B195" i="15" s="1"/>
  <c r="B197" i="15" s="1"/>
  <c r="B156" i="15"/>
  <c r="B159" i="15" s="1"/>
  <c r="B162" i="15" s="1"/>
  <c r="B165" i="15" s="1"/>
  <c r="B168" i="15" s="1"/>
  <c r="B176" i="15" s="1"/>
  <c r="B180" i="15" s="1"/>
  <c r="B183" i="15" s="1"/>
  <c r="A190" i="14"/>
  <c r="B192" i="14" s="1"/>
  <c r="B195" i="14" s="1"/>
  <c r="B197" i="14" s="1"/>
  <c r="B156" i="14"/>
  <c r="B159" i="14" s="1"/>
  <c r="B162" i="14" s="1"/>
  <c r="B165" i="14" s="1"/>
  <c r="B168" i="14" s="1"/>
  <c r="B176" i="14" s="1"/>
  <c r="B180" i="14" s="1"/>
  <c r="B183" i="14" s="1"/>
  <c r="A190" i="13"/>
  <c r="B192" i="13" s="1"/>
  <c r="B195" i="13" s="1"/>
  <c r="B197" i="13" s="1"/>
  <c r="B156" i="13"/>
  <c r="B159" i="13" s="1"/>
  <c r="B162" i="13" s="1"/>
  <c r="B165" i="13" s="1"/>
  <c r="B168" i="13" s="1"/>
  <c r="B176" i="13" s="1"/>
  <c r="B180" i="13" s="1"/>
  <c r="B183" i="13" s="1"/>
  <c r="B143" i="12"/>
  <c r="B145" i="12" s="1"/>
  <c r="B147" i="12" s="1"/>
  <c r="B149" i="12" s="1"/>
  <c r="B151" i="12" s="1"/>
  <c r="A154" i="12"/>
  <c r="B234" i="17" l="1"/>
  <c r="B236" i="17" s="1"/>
  <c r="B238" i="17" s="1"/>
  <c r="B240" i="17" s="1"/>
  <c r="B242" i="17" s="1"/>
  <c r="B244" i="17" s="1"/>
  <c r="B246" i="17" s="1"/>
  <c r="B248" i="17" s="1"/>
  <c r="B250" i="17" s="1"/>
  <c r="B252" i="17" s="1"/>
  <c r="B254" i="17" s="1"/>
  <c r="B257" i="17" s="1"/>
  <c r="B259" i="17" s="1"/>
  <c r="B265" i="17" s="1"/>
  <c r="B271" i="17" s="1"/>
  <c r="B275" i="17" s="1"/>
  <c r="B278" i="17" s="1"/>
  <c r="B232" i="17"/>
  <c r="B185" i="15"/>
  <c r="B187" i="15"/>
  <c r="B201" i="15"/>
  <c r="B199" i="15"/>
  <c r="B203" i="15" s="1"/>
  <c r="B205" i="15" s="1"/>
  <c r="B209" i="15" s="1"/>
  <c r="B211" i="15" s="1"/>
  <c r="B213" i="15" s="1"/>
  <c r="B215" i="15" s="1"/>
  <c r="B217" i="15" s="1"/>
  <c r="B219" i="15" s="1"/>
  <c r="B221" i="15" s="1"/>
  <c r="B223" i="15" s="1"/>
  <c r="B226" i="15" s="1"/>
  <c r="B228" i="15" s="1"/>
  <c r="B234" i="15" s="1"/>
  <c r="B240" i="15" s="1"/>
  <c r="B187" i="14"/>
  <c r="B185" i="14"/>
  <c r="B201" i="14"/>
  <c r="B199" i="14"/>
  <c r="B203" i="14" s="1"/>
  <c r="B205" i="14" s="1"/>
  <c r="B209" i="14" s="1"/>
  <c r="B211" i="14" s="1"/>
  <c r="B213" i="14" s="1"/>
  <c r="B215" i="14" s="1"/>
  <c r="B217" i="14" s="1"/>
  <c r="B219" i="14" s="1"/>
  <c r="B221" i="14" s="1"/>
  <c r="B223" i="14" s="1"/>
  <c r="B226" i="14" s="1"/>
  <c r="B228" i="14" s="1"/>
  <c r="B234" i="14" s="1"/>
  <c r="B240" i="14" s="1"/>
  <c r="B187" i="13"/>
  <c r="B185" i="13"/>
  <c r="B201" i="13"/>
  <c r="B199" i="13"/>
  <c r="B203" i="13" s="1"/>
  <c r="B205" i="13" s="1"/>
  <c r="B209" i="13" s="1"/>
  <c r="B211" i="13" s="1"/>
  <c r="B213" i="13" s="1"/>
  <c r="B215" i="13" s="1"/>
  <c r="B217" i="13" s="1"/>
  <c r="B219" i="13" s="1"/>
  <c r="B221" i="13" s="1"/>
  <c r="B223" i="13" s="1"/>
  <c r="B226" i="13" s="1"/>
  <c r="B228" i="13" s="1"/>
  <c r="B234" i="13" s="1"/>
  <c r="B240" i="13" s="1"/>
  <c r="A190" i="12"/>
  <c r="B192" i="12" s="1"/>
  <c r="B195" i="12" s="1"/>
  <c r="B197" i="12" s="1"/>
  <c r="B156" i="12"/>
  <c r="B159" i="12" s="1"/>
  <c r="B162" i="12" s="1"/>
  <c r="B165" i="12" s="1"/>
  <c r="B168" i="12" s="1"/>
  <c r="B176" i="12" s="1"/>
  <c r="B180" i="12" s="1"/>
  <c r="B183" i="12" s="1"/>
  <c r="B187" i="12" l="1"/>
  <c r="B185" i="12"/>
  <c r="B201" i="12"/>
  <c r="B199" i="12"/>
  <c r="B203" i="12" s="1"/>
  <c r="B205" i="12" s="1"/>
  <c r="B209" i="12" s="1"/>
  <c r="B211" i="12" s="1"/>
  <c r="B213" i="12" s="1"/>
  <c r="B215" i="12" s="1"/>
  <c r="B217" i="12" s="1"/>
  <c r="B219" i="12" s="1"/>
  <c r="B221" i="12" s="1"/>
  <c r="B223" i="12" s="1"/>
  <c r="B226" i="12" s="1"/>
  <c r="B228" i="12" s="1"/>
  <c r="B234" i="12" s="1"/>
  <c r="B240" i="12" s="1"/>
  <c r="G390" i="7" l="1"/>
  <c r="G389" i="7"/>
  <c r="G388" i="7"/>
  <c r="A388" i="7"/>
  <c r="G387" i="7"/>
  <c r="G386" i="7"/>
  <c r="G384" i="7"/>
  <c r="G383" i="7"/>
  <c r="G382" i="7"/>
  <c r="G381" i="7"/>
  <c r="G380" i="7"/>
  <c r="G379" i="7"/>
  <c r="G378" i="7"/>
  <c r="G377" i="7"/>
  <c r="G376" i="7"/>
  <c r="G375" i="7"/>
  <c r="G374" i="7"/>
  <c r="G373" i="7"/>
  <c r="G372" i="7"/>
  <c r="G371" i="7"/>
  <c r="G370" i="7"/>
  <c r="G369" i="7"/>
  <c r="G368" i="7"/>
  <c r="G367" i="7"/>
  <c r="G366" i="7"/>
  <c r="G365" i="7"/>
  <c r="G364" i="7"/>
  <c r="G363" i="7"/>
  <c r="G362" i="7"/>
  <c r="G361" i="7"/>
  <c r="G360" i="7"/>
  <c r="G359" i="7"/>
  <c r="G358" i="7"/>
  <c r="G357" i="7"/>
  <c r="G356" i="7"/>
  <c r="G355" i="7"/>
  <c r="G354" i="7"/>
  <c r="G353" i="7"/>
  <c r="G352" i="7"/>
  <c r="G351" i="7"/>
  <c r="G350" i="7"/>
  <c r="G349" i="7"/>
  <c r="G348" i="7"/>
  <c r="G347" i="7"/>
  <c r="G346" i="7"/>
  <c r="G345" i="7"/>
  <c r="G344" i="7"/>
  <c r="A344" i="7"/>
  <c r="A347" i="7" s="1"/>
  <c r="A350" i="7" s="1"/>
  <c r="A353" i="7" s="1"/>
  <c r="A356" i="7" s="1"/>
  <c r="A358" i="7" s="1"/>
  <c r="A361" i="7" s="1"/>
  <c r="A364" i="7" s="1"/>
  <c r="A367" i="7" s="1"/>
  <c r="A370" i="7" s="1"/>
  <c r="A373" i="7" s="1"/>
  <c r="A376" i="7" s="1"/>
  <c r="G341" i="7"/>
  <c r="G340" i="7"/>
  <c r="G339" i="7"/>
  <c r="G338" i="7"/>
  <c r="G337" i="7"/>
  <c r="G336" i="7"/>
  <c r="G335" i="7"/>
  <c r="G334" i="7"/>
  <c r="G333" i="7"/>
  <c r="G332" i="7"/>
  <c r="G331" i="7"/>
  <c r="G330" i="7"/>
  <c r="G329" i="7"/>
  <c r="G328" i="7"/>
  <c r="B328" i="7"/>
  <c r="B330" i="7" s="1"/>
  <c r="B332" i="7" s="1"/>
  <c r="B334" i="7" s="1"/>
  <c r="B336" i="7" s="1"/>
  <c r="B338" i="7" s="1"/>
  <c r="B340" i="7" s="1"/>
  <c r="G327" i="7"/>
  <c r="G326" i="7"/>
  <c r="B326" i="7"/>
  <c r="G325" i="7"/>
  <c r="G322" i="7"/>
  <c r="G320" i="7"/>
  <c r="G318" i="7"/>
  <c r="G317" i="7"/>
  <c r="G316" i="7"/>
  <c r="G315" i="7"/>
  <c r="G314" i="7"/>
  <c r="G313" i="7"/>
  <c r="G312" i="7"/>
  <c r="G311" i="7"/>
  <c r="G310" i="7"/>
  <c r="G309" i="7"/>
  <c r="G308" i="7"/>
  <c r="G307" i="7"/>
  <c r="G306" i="7"/>
  <c r="G305" i="7"/>
  <c r="G304" i="7"/>
  <c r="G303" i="7"/>
  <c r="G302" i="7"/>
  <c r="G301" i="7"/>
  <c r="G300" i="7"/>
  <c r="G299" i="7"/>
  <c r="G298" i="7"/>
  <c r="G297" i="7"/>
  <c r="G296" i="7"/>
  <c r="G295" i="7"/>
  <c r="G294" i="7"/>
  <c r="G293" i="7"/>
  <c r="G292" i="7"/>
  <c r="G323" i="7" s="1"/>
  <c r="A292" i="7"/>
  <c r="A297" i="7" s="1"/>
  <c r="A299" i="7" s="1"/>
  <c r="A301" i="7" s="1"/>
  <c r="A303" i="7" s="1"/>
  <c r="A305" i="7" s="1"/>
  <c r="A307" i="7" s="1"/>
  <c r="A309" i="7" s="1"/>
  <c r="A311" i="7" s="1"/>
  <c r="A315" i="7" s="1"/>
  <c r="A317" i="7" s="1"/>
  <c r="A319" i="7" s="1"/>
  <c r="A321" i="7" s="1"/>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1" i="7"/>
  <c r="G219" i="7"/>
  <c r="G217" i="7"/>
  <c r="G216" i="7"/>
  <c r="G215" i="7"/>
  <c r="G214" i="7"/>
  <c r="G213" i="7"/>
  <c r="G212" i="7"/>
  <c r="G211" i="7"/>
  <c r="G210" i="7"/>
  <c r="G209" i="7"/>
  <c r="G208" i="7"/>
  <c r="G207" i="7"/>
  <c r="G206" i="7"/>
  <c r="G205" i="7"/>
  <c r="G204" i="7"/>
  <c r="B204" i="7"/>
  <c r="B208" i="7" s="1"/>
  <c r="B210" i="7" s="1"/>
  <c r="B212" i="7" s="1"/>
  <c r="B214" i="7" s="1"/>
  <c r="B216" i="7" s="1"/>
  <c r="B218" i="7" s="1"/>
  <c r="B220" i="7" s="1"/>
  <c r="G203" i="7"/>
  <c r="G202" i="7"/>
  <c r="G201" i="7"/>
  <c r="G200" i="7"/>
  <c r="G199" i="7"/>
  <c r="G198" i="7"/>
  <c r="G197" i="7"/>
  <c r="G196" i="7"/>
  <c r="G195" i="7"/>
  <c r="G194" i="7"/>
  <c r="G193" i="7"/>
  <c r="G192" i="7"/>
  <c r="G191" i="7"/>
  <c r="G190" i="7"/>
  <c r="G189" i="7"/>
  <c r="G186" i="7"/>
  <c r="G185" i="7"/>
  <c r="G184" i="7"/>
  <c r="G183" i="7"/>
  <c r="G182" i="7"/>
  <c r="G181" i="7"/>
  <c r="G180" i="7"/>
  <c r="G179" i="7"/>
  <c r="G178" i="7"/>
  <c r="G173" i="7"/>
  <c r="G172" i="7"/>
  <c r="G171" i="7"/>
  <c r="G170" i="7"/>
  <c r="G166" i="7"/>
  <c r="G162" i="7"/>
  <c r="G158" i="7"/>
  <c r="G157" i="7"/>
  <c r="G168" i="7" s="1"/>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0" i="7"/>
  <c r="G119" i="7"/>
  <c r="G118" i="7"/>
  <c r="G117" i="7"/>
  <c r="G116" i="7"/>
  <c r="G115" i="7"/>
  <c r="G114" i="7"/>
  <c r="G113" i="7"/>
  <c r="G112" i="7"/>
  <c r="G111" i="7"/>
  <c r="G110" i="7"/>
  <c r="A109" i="7"/>
  <c r="B111" i="7" s="1"/>
  <c r="B113" i="7" s="1"/>
  <c r="B125" i="7" s="1"/>
  <c r="B127" i="7" s="1"/>
  <c r="B133" i="7" s="1"/>
  <c r="B136" i="7" s="1"/>
  <c r="B138" i="7" s="1"/>
  <c r="B140" i="7" s="1"/>
  <c r="B146" i="7" s="1"/>
  <c r="B148" i="7" s="1"/>
  <c r="G107" i="7"/>
  <c r="G106" i="7"/>
  <c r="G105" i="7"/>
  <c r="G104" i="7"/>
  <c r="G103" i="7"/>
  <c r="G102" i="7"/>
  <c r="G101" i="7"/>
  <c r="B101" i="7"/>
  <c r="B102" i="7" s="1"/>
  <c r="B104" i="7" s="1"/>
  <c r="B106" i="7" s="1"/>
  <c r="G100" i="7"/>
  <c r="G99" i="7"/>
  <c r="G98" i="7"/>
  <c r="G97" i="7"/>
  <c r="G96" i="7"/>
  <c r="G94" i="7"/>
  <c r="G93" i="7"/>
  <c r="G92" i="7"/>
  <c r="G90" i="7"/>
  <c r="G88" i="7"/>
  <c r="G87" i="7"/>
  <c r="G86" i="7"/>
  <c r="G85" i="7"/>
  <c r="G84" i="7"/>
  <c r="G83" i="7"/>
  <c r="G82" i="7"/>
  <c r="G81" i="7"/>
  <c r="G80" i="7"/>
  <c r="G79" i="7"/>
  <c r="G78" i="7"/>
  <c r="G77" i="7"/>
  <c r="G76" i="7"/>
  <c r="G75" i="7"/>
  <c r="G74" i="7"/>
  <c r="G72" i="7"/>
  <c r="G71" i="7"/>
  <c r="B71" i="7"/>
  <c r="G70" i="7"/>
  <c r="G69" i="7"/>
  <c r="G68" i="7"/>
  <c r="G67" i="7"/>
  <c r="G66" i="7"/>
  <c r="G65" i="7"/>
  <c r="G64" i="7"/>
  <c r="G63" i="7"/>
  <c r="G62" i="7"/>
  <c r="G108" i="7" s="1"/>
  <c r="A62" i="7"/>
  <c r="G60" i="7"/>
  <c r="G59" i="7"/>
  <c r="G58" i="7"/>
  <c r="G57" i="7"/>
  <c r="G56" i="7"/>
  <c r="G54" i="7"/>
  <c r="G52" i="7"/>
  <c r="G50" i="7"/>
  <c r="B49" i="7"/>
  <c r="B51" i="7" s="1"/>
  <c r="B53" i="7" s="1"/>
  <c r="B55" i="7" s="1"/>
  <c r="B57" i="7" s="1"/>
  <c r="B59" i="7" s="1"/>
  <c r="G48" i="7"/>
  <c r="G47" i="7"/>
  <c r="G46" i="7"/>
  <c r="G45" i="7"/>
  <c r="B45" i="7"/>
  <c r="G44"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391" i="7" l="1"/>
  <c r="G392" i="7" s="1"/>
  <c r="G342" i="7"/>
  <c r="G286" i="7"/>
  <c r="G287" i="7" s="1"/>
  <c r="G155" i="7"/>
  <c r="G222" i="7"/>
  <c r="G187" i="7"/>
  <c r="G61" i="7"/>
  <c r="A156" i="7"/>
  <c r="A365" i="4"/>
  <c r="G345" i="4"/>
  <c r="G343" i="4"/>
  <c r="G347" i="4" s="1"/>
  <c r="G340" i="4"/>
  <c r="G337" i="4"/>
  <c r="G335" i="4"/>
  <c r="G333" i="4"/>
  <c r="G331" i="4"/>
  <c r="G327" i="4"/>
  <c r="G324" i="4"/>
  <c r="G317" i="4"/>
  <c r="A169" i="7" l="1"/>
  <c r="B157" i="7"/>
  <c r="B161" i="7" s="1"/>
  <c r="B165" i="7" s="1"/>
  <c r="G393" i="7"/>
  <c r="G315" i="4"/>
  <c r="G305" i="4"/>
  <c r="G299" i="4"/>
  <c r="G297" i="4"/>
  <c r="G293" i="4"/>
  <c r="G291" i="4"/>
  <c r="G289" i="4"/>
  <c r="G285" i="4"/>
  <c r="G283" i="4"/>
  <c r="B171" i="7" l="1"/>
  <c r="B177" i="7" s="1"/>
  <c r="B179" i="7" s="1"/>
  <c r="B181" i="7" s="1"/>
  <c r="B183" i="7" s="1"/>
  <c r="B185" i="7" s="1"/>
  <c r="A188" i="7"/>
  <c r="G300" i="4"/>
  <c r="G294" i="4"/>
  <c r="G286" i="4"/>
  <c r="G278" i="4"/>
  <c r="G276" i="4"/>
  <c r="G275" i="4"/>
  <c r="G273" i="4"/>
  <c r="G271" i="4"/>
  <c r="A223" i="7" l="1"/>
  <c r="B225" i="7" s="1"/>
  <c r="B228" i="7" s="1"/>
  <c r="B230" i="7" s="1"/>
  <c r="B190" i="7"/>
  <c r="B193" i="7" s="1"/>
  <c r="G367" i="4"/>
  <c r="G366" i="4"/>
  <c r="G365" i="4"/>
  <c r="G364" i="4"/>
  <c r="G363" i="4"/>
  <c r="G362" i="4"/>
  <c r="G361" i="4"/>
  <c r="G360" i="4"/>
  <c r="G359" i="4"/>
  <c r="G358" i="4"/>
  <c r="G357" i="4"/>
  <c r="G356" i="4"/>
  <c r="G355" i="4"/>
  <c r="G354" i="4"/>
  <c r="G353" i="4"/>
  <c r="G352" i="4"/>
  <c r="G351" i="4"/>
  <c r="G350" i="4"/>
  <c r="G349" i="4"/>
  <c r="G322" i="4"/>
  <c r="G321" i="4"/>
  <c r="G320" i="4"/>
  <c r="G319" i="4"/>
  <c r="G313" i="4"/>
  <c r="G312" i="4"/>
  <c r="G310" i="4"/>
  <c r="A321" i="4"/>
  <c r="G269" i="4"/>
  <c r="G267" i="4"/>
  <c r="G266" i="4"/>
  <c r="G265" i="4"/>
  <c r="G264" i="4"/>
  <c r="G263" i="4"/>
  <c r="G262" i="4"/>
  <c r="G261" i="4"/>
  <c r="G260" i="4"/>
  <c r="G259" i="4"/>
  <c r="G258" i="4"/>
  <c r="G257" i="4"/>
  <c r="G256" i="4"/>
  <c r="G255" i="4"/>
  <c r="G254" i="4"/>
  <c r="A254" i="4"/>
  <c r="A260" i="4" s="1"/>
  <c r="A262" i="4" s="1"/>
  <c r="A264" i="4" s="1"/>
  <c r="A266" i="4" s="1"/>
  <c r="A268" i="4" s="1"/>
  <c r="G247" i="4"/>
  <c r="G245" i="4"/>
  <c r="G243"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7" i="4"/>
  <c r="G206" i="4"/>
  <c r="G205" i="4"/>
  <c r="G204" i="4"/>
  <c r="G202" i="4"/>
  <c r="G201" i="4"/>
  <c r="G200" i="4"/>
  <c r="G199" i="4"/>
  <c r="G198" i="4"/>
  <c r="G197" i="4"/>
  <c r="G196" i="4"/>
  <c r="G195" i="4"/>
  <c r="G194" i="4"/>
  <c r="G193" i="4"/>
  <c r="G188" i="4"/>
  <c r="G187" i="4"/>
  <c r="G186" i="4"/>
  <c r="G185" i="4"/>
  <c r="G184" i="4"/>
  <c r="G183" i="4"/>
  <c r="G181" i="4"/>
  <c r="G179" i="4"/>
  <c r="G178" i="4"/>
  <c r="G177" i="4"/>
  <c r="G176" i="4"/>
  <c r="G175" i="4"/>
  <c r="G174" i="4"/>
  <c r="G173" i="4"/>
  <c r="G172" i="4"/>
  <c r="G171" i="4"/>
  <c r="G170" i="4"/>
  <c r="G169" i="4"/>
  <c r="G168" i="4"/>
  <c r="G167" i="4"/>
  <c r="G164" i="4"/>
  <c r="G161" i="4"/>
  <c r="G160" i="4"/>
  <c r="G159" i="4"/>
  <c r="G158" i="4"/>
  <c r="G157" i="4"/>
  <c r="G156" i="4"/>
  <c r="G155" i="4"/>
  <c r="G152" i="4"/>
  <c r="G151" i="4"/>
  <c r="G150" i="4"/>
  <c r="G149" i="4"/>
  <c r="G148" i="4"/>
  <c r="G147" i="4"/>
  <c r="G146" i="4"/>
  <c r="G145" i="4"/>
  <c r="G144" i="4"/>
  <c r="G142" i="4"/>
  <c r="G137" i="4"/>
  <c r="G133" i="4"/>
  <c r="G132" i="4"/>
  <c r="G129" i="4"/>
  <c r="G128" i="4"/>
  <c r="G127" i="4"/>
  <c r="G126" i="4"/>
  <c r="G125" i="4"/>
  <c r="G124" i="4"/>
  <c r="G123" i="4"/>
  <c r="G122" i="4"/>
  <c r="G121" i="4"/>
  <c r="G120" i="4"/>
  <c r="G119" i="4"/>
  <c r="G118" i="4"/>
  <c r="G117" i="4"/>
  <c r="G116" i="4"/>
  <c r="G115" i="4"/>
  <c r="G114" i="4"/>
  <c r="G113" i="4"/>
  <c r="G112" i="4"/>
  <c r="G111" i="4"/>
  <c r="G110" i="4"/>
  <c r="G109" i="4"/>
  <c r="G108" i="4"/>
  <c r="G107" i="4"/>
  <c r="G106" i="4"/>
  <c r="G104" i="4"/>
  <c r="G103" i="4"/>
  <c r="G102" i="4"/>
  <c r="G101" i="4"/>
  <c r="G100" i="4"/>
  <c r="G99" i="4"/>
  <c r="G98" i="4"/>
  <c r="G97" i="4"/>
  <c r="G96" i="4"/>
  <c r="G95" i="4"/>
  <c r="G94" i="4"/>
  <c r="G91" i="4"/>
  <c r="G90" i="4"/>
  <c r="G89" i="4"/>
  <c r="G88" i="4"/>
  <c r="G87" i="4"/>
  <c r="G86" i="4"/>
  <c r="G85" i="4"/>
  <c r="G84" i="4"/>
  <c r="G83" i="4"/>
  <c r="G82" i="4"/>
  <c r="G81" i="4"/>
  <c r="G80" i="4"/>
  <c r="G79" i="4"/>
  <c r="G78" i="4"/>
  <c r="G77" i="4"/>
  <c r="G76" i="4"/>
  <c r="G75" i="4"/>
  <c r="G74" i="4"/>
  <c r="G72" i="4"/>
  <c r="G71" i="4"/>
  <c r="G70" i="4"/>
  <c r="G69" i="4"/>
  <c r="G68" i="4"/>
  <c r="G67" i="4"/>
  <c r="G66" i="4"/>
  <c r="G65" i="4"/>
  <c r="G64" i="4"/>
  <c r="G63" i="4"/>
  <c r="G62" i="4"/>
  <c r="A62" i="4"/>
  <c r="A93" i="4" s="1"/>
  <c r="A131" i="4" s="1"/>
  <c r="G60" i="4"/>
  <c r="G59" i="4"/>
  <c r="G58" i="4"/>
  <c r="G57" i="4"/>
  <c r="G56" i="4"/>
  <c r="G54" i="4"/>
  <c r="G52" i="4"/>
  <c r="G50" i="4"/>
  <c r="G48" i="4"/>
  <c r="G47" i="4"/>
  <c r="G46" i="4"/>
  <c r="G45" i="4"/>
  <c r="B45" i="4"/>
  <c r="B49" i="4" s="1"/>
  <c r="B51" i="4" s="1"/>
  <c r="B53" i="4" s="1"/>
  <c r="B55" i="4" s="1"/>
  <c r="B57" i="4" s="1"/>
  <c r="B59" i="4" s="1"/>
  <c r="G44"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368" i="4" l="1"/>
  <c r="G369" i="4" s="1"/>
  <c r="G341" i="4"/>
  <c r="B232" i="7"/>
  <c r="B234" i="7"/>
  <c r="B236" i="7" s="1"/>
  <c r="B238" i="7" s="1"/>
  <c r="B240" i="7" s="1"/>
  <c r="B242" i="7" s="1"/>
  <c r="B244" i="7" s="1"/>
  <c r="B246" i="7" s="1"/>
  <c r="B248" i="7" s="1"/>
  <c r="B250" i="7" s="1"/>
  <c r="B252" i="7" s="1"/>
  <c r="B254" i="7" s="1"/>
  <c r="B257" i="7" s="1"/>
  <c r="B259" i="7" s="1"/>
  <c r="B265" i="7" s="1"/>
  <c r="B271" i="7" s="1"/>
  <c r="B275" i="7" s="1"/>
  <c r="B278" i="7" s="1"/>
  <c r="A352" i="4"/>
  <c r="A355" i="4" s="1"/>
  <c r="A323" i="4"/>
  <c r="G279" i="4"/>
  <c r="G140" i="4"/>
  <c r="G61" i="4"/>
  <c r="G130" i="4"/>
  <c r="G189" i="4"/>
  <c r="B71" i="4"/>
  <c r="B86" i="4" s="1"/>
  <c r="B88" i="4" s="1"/>
  <c r="B90" i="4" s="1"/>
  <c r="G248" i="4"/>
  <c r="G153" i="4"/>
  <c r="G92" i="4"/>
  <c r="A141" i="4"/>
  <c r="B132" i="4"/>
  <c r="B136" i="4" s="1"/>
  <c r="B95" i="4"/>
  <c r="B97" i="4" s="1"/>
  <c r="B109" i="4" s="1"/>
  <c r="B111" i="4" s="1"/>
  <c r="B117" i="4" s="1"/>
  <c r="B120" i="4" s="1"/>
  <c r="B122" i="4" s="1"/>
  <c r="B124" i="4" s="1"/>
  <c r="A358" i="4" l="1"/>
  <c r="A361" i="4" s="1"/>
  <c r="A364" i="4" s="1"/>
  <c r="G249" i="4"/>
  <c r="G370" i="4" s="1"/>
  <c r="A154" i="4"/>
  <c r="B143" i="4"/>
  <c r="B145" i="4" s="1"/>
  <c r="B147" i="4" s="1"/>
  <c r="B149" i="4" s="1"/>
  <c r="B151" i="4" s="1"/>
  <c r="B156" i="4" l="1"/>
  <c r="B159" i="4" s="1"/>
  <c r="B162" i="4" s="1"/>
  <c r="B165" i="4" s="1"/>
  <c r="B168" i="4" s="1"/>
  <c r="B176" i="4" s="1"/>
  <c r="B180" i="4" s="1"/>
  <c r="B183" i="4" s="1"/>
  <c r="A190" i="4"/>
  <c r="B192" i="4" s="1"/>
  <c r="B195" i="4" s="1"/>
  <c r="B197" i="4" s="1"/>
  <c r="B201" i="4" l="1"/>
  <c r="B199" i="4"/>
  <c r="B203" i="4" s="1"/>
  <c r="B205" i="4" s="1"/>
  <c r="B209" i="4" s="1"/>
  <c r="B211" i="4" s="1"/>
  <c r="B213" i="4" s="1"/>
  <c r="B215" i="4" s="1"/>
  <c r="B217" i="4" s="1"/>
  <c r="B219" i="4" s="1"/>
  <c r="B221" i="4" s="1"/>
  <c r="B223" i="4" s="1"/>
  <c r="B226" i="4" s="1"/>
  <c r="B228" i="4" s="1"/>
  <c r="B234" i="4" s="1"/>
  <c r="B240" i="4" s="1"/>
  <c r="B185" i="4"/>
  <c r="B187" i="4"/>
</calcChain>
</file>

<file path=xl/sharedStrings.xml><?xml version="1.0" encoding="utf-8"?>
<sst xmlns="http://schemas.openxmlformats.org/spreadsheetml/2006/main" count="4043" uniqueCount="434">
  <si>
    <t>PROJECT</t>
  </si>
  <si>
    <t>DATE</t>
  </si>
  <si>
    <t>Sl. No.</t>
  </si>
  <si>
    <t>Item Code.</t>
  </si>
  <si>
    <t>Description of Work</t>
  </si>
  <si>
    <t>Unit</t>
  </si>
  <si>
    <t>NOTES:</t>
  </si>
  <si>
    <t xml:space="preserve">The description of an item shall be deemed to include all preambles, headings, sub-headings and references to other documents.  </t>
  </si>
  <si>
    <t>The scope of work includes preparation of detailed Interior GFC / shop drawings covering all the areas including all furniture layouts, interfacing with base architectural finishing details. These drawings shall be reviewed and approved by the Consuultant for execution at site.</t>
  </si>
  <si>
    <t>The contractor should refer to the specifications mentioned and the Interior represetation of Concept Views to prepare the detailed Interior drawings for all items of work to provide the finished item to the Client complete in all respect.</t>
  </si>
  <si>
    <t>Tenderers are instructed to quote "rate only" for all QRO items without fail and not to enter any amount in the amount column. The rates quoted under QRO items is negotiable during the evaluation of the tender and the rationalised rate only will be considered if there is a need to operate QRO items during execution. Any percentage of discount / rebate offered by the tenderer during negotiation is applicable on all the quoted rates of the tendered items including "QRO" Items.</t>
  </si>
  <si>
    <t>The rates quoted shall be inclusive of all mock-ups and also physical sample submission (all materials including Loose furnitures selected) for Consultant approval as required / instructed;  prior to any mass production or procurement as per complete satisfaction of the Client and Architect. Inclusive of dismantling, demolishing and carting the material and making good of the surface as required and as per the instructions of the Architect.</t>
  </si>
  <si>
    <t>Any integration / coordination for Interior finishes with MEP services / Special services  &amp; Medical equipment Vendor shall be in the scope of the Interior contractor</t>
  </si>
  <si>
    <t>The Tenderers are requested to inspect the site and obtain for themselves at their own expense all necessary information and particulars to enable them to submit the tender along with detailed shop drawings.</t>
  </si>
  <si>
    <t>Items of work provided in this schedule but not covered in the specifications shall be executed strictly as per instructions of the engineer-in-charge/PMC.</t>
  </si>
  <si>
    <t>Unless specifically mentioned otherwise in the contract, the tenderer shall quote for the finished items and shall provide for the complete cost towards labour, materials, plant and machinery, operational costs, levies, taxes, transport, repairs, rectification, maintenance till handing over, revenue expenses, contingencies, overheads, profits and all incidental items not specifically mentioned but reasonably implied and necessary to complete the works according to the contract.</t>
  </si>
  <si>
    <t xml:space="preserve">The quantities of the various items mentioned in the schedule of items are approximate and may vary up to any extent or be deleted altogether. The quoted rates of each item shall remain firm for all works and quantities. The contractor, in his own interest, should get an indication of the probable extent of the work to be executed under any particular item in this schedule, before undertaking any preliminary and enabling work or purchasing bought out components related to the work.  </t>
  </si>
  <si>
    <t>Rates shall be quoted both in figures and in words in clear legible writing. No overwriting is allowed. All scoring and cancellations should be countersigned by the tenderer. In case of illegibility, the interpretation of the engineer shall be final. All entries shall be in English language.</t>
  </si>
  <si>
    <t>Engineer-in-charge's decision shall be final and binding on the contractor regarding clarifications of items in this schedule with respect to the other sections of the Contract.</t>
  </si>
  <si>
    <t>It may be noted that the total work or any part / parts of the same may be awarded as mentioned in this schedule of items.</t>
  </si>
  <si>
    <t>Any debris generated out of the said work may  be cleared on priority basis from the Site. The contractor shall arrange for temporary storage of material at the site, for  hoisting material to the upper floors, for bringing debris and waste down etc.</t>
  </si>
  <si>
    <t>The door size mentioned is the overall opening size</t>
  </si>
  <si>
    <t>Rates for all exposed T.W. members and lipping shall include cost of melamine finish.</t>
  </si>
  <si>
    <t>The rate of all units to be inclusive of matched locks for individual work space every drawer and shutter to be provided with locks of approved make</t>
  </si>
  <si>
    <t xml:space="preserve">The abbreviations  used  in  the  Specification  and  Bill of Quantities shall be read as follows : </t>
  </si>
  <si>
    <t xml:space="preserve">IS :- Indian Standard        </t>
  </si>
  <si>
    <t>A.S.T.M :- American Society for Testing and Materials</t>
  </si>
  <si>
    <t>A.W.S :- American Welding Society</t>
  </si>
  <si>
    <t xml:space="preserve">MM or mm :- Millimetre /s       </t>
  </si>
  <si>
    <t xml:space="preserve">CM and cm :- Centimetre /s         </t>
  </si>
  <si>
    <t xml:space="preserve">RM (rm) / RMT (Rmt) :- Running metre /s      </t>
  </si>
  <si>
    <t xml:space="preserve">KG (kg) :- Kilogram /s            </t>
  </si>
  <si>
    <t>Tonne/t/MT :- Metric ton/s  (1000 Kilogram's)</t>
  </si>
  <si>
    <t xml:space="preserve">Dia. :- Diameter     </t>
  </si>
  <si>
    <t xml:space="preserve">Sqm :- Square metre     </t>
  </si>
  <si>
    <t xml:space="preserve">Cum:- Cubic metre   </t>
  </si>
  <si>
    <t xml:space="preserve">No.:- Number/s </t>
  </si>
  <si>
    <t xml:space="preserve">Qty.:- Quantity     </t>
  </si>
  <si>
    <t xml:space="preserve">L.S :- Lump sum.      </t>
  </si>
  <si>
    <t>QRO:- Quote rate only.</t>
  </si>
  <si>
    <t xml:space="preserve">Drg. No. :- Drawing number       </t>
  </si>
  <si>
    <t>PCC:- Plain Cement Concrete</t>
  </si>
  <si>
    <t>RCC:- Reinforced cement concrete</t>
  </si>
  <si>
    <t>HSD:- High Yield strength Deformed bars.</t>
  </si>
  <si>
    <t>MS:- Mild Steel</t>
  </si>
  <si>
    <t>CIVIL &amp; WET WORKS</t>
  </si>
  <si>
    <t>Plaster of Paris: (Reception)</t>
  </si>
  <si>
    <t>Providing and finishing Plaster of Paris Punning over cement plastered wall surface to be finished in line and plumb with smooth surface ready to receive paint base.</t>
  </si>
  <si>
    <t>(A) Average thickness: 12mm.</t>
  </si>
  <si>
    <t>Sqm</t>
  </si>
  <si>
    <t>(B) Average thickness: 19mm.</t>
  </si>
  <si>
    <t>Vitrified Tile Dado - 900~1200mm High</t>
  </si>
  <si>
    <t>Providing and dadoing of first quality vitrified tile skirting on wall of approved colour and make and size (600mmx600mm) as per design &amp; manufacturer's instruction. Cost includes, base mortar upto 40mm thk in ratio 1:4 (1 part of cement to 4 parts of sand) with appropriate line and level as per architects and site engineer's instructions, Laying tiles on a thin cement slurry paste &amp;  including curing, waxing, Machine cutting to the required size from the tiles etc, the rate shall include all wastages, proper neat finishing of joints between skirting and wall, chasing  wall where necessary   &amp;   making good  plastering at junctions, acid  wash,  curing etc complete and including necessary protection after laying. Tile joints to have 3mm wide spacer filled with epoxy grout of approved color by architects. Laying &amp; fixing details as suggested by the manufacturer to be followed. Cost includes of base wall / floor preparation to plumb / level. Vitrified tile; Basic rate of tile- Rs.400/- per sq.m.</t>
  </si>
  <si>
    <t>Vitrified Tile Dado - 3150mm High (Lift Wall)</t>
  </si>
  <si>
    <t>Providing and dadoing of first quality vitrified tile skirting on wall of approved colour and make and size as per detail drawing &amp; manufacturer's instruction. Cost includes, base mortar upto 40mm thk in ratio 1:4 (1 part of cement to 4 parts of sand) with appropriate line and level as per architects and site engineer's instructions, Laying tiles on a thin cement slurry paste &amp;  including curing, waxing, Machine cutting to the required size from the tiles etc, the rate shall include all wastages, proper neat finishing of joints between skirting and wall, chasing  wall where necessary   &amp;   making good  plastering at junctions, acid  wash,  curing etc complete and including necessary protection after laying. Tile joints to have 3mm wide spacer filled with epoxy grout of approved color by architects. Laying &amp; fixing details as suggested by the manufacturer to be followed. Cost includes of base wall / floor preparation to plumb / level. Vitrified tile; Basic rate of tile- Rs.1000/- per sq.m.</t>
  </si>
  <si>
    <t>Granite Dadoing - Above lintel upto False ceiling (Reception / Lift Lobby)</t>
  </si>
  <si>
    <t>Providing  dadoing  with Pre-polished  Granite   of approved colour, make and size  set in CM 1:4, 18mm thick backing, cement slurry, pointing with  tinted  white cement to match the  colour of  stone.  The rate to include for fixing the granite on to the wall as per pattern directed by the Architects,  including curing, acid   wash   etc.,  complete. (Basic rate Rs 1500 sqm)</t>
  </si>
  <si>
    <t>Granite Architrave / Jamb - 300mm thk (Lift Lobby / Cafeteria)</t>
  </si>
  <si>
    <t>Providing  dadoing  with Pre-polished  Granite   of approved colour, make and size  set in CM 1:4, 18mm thick backing, cement slurry, pointing with  tinted  white cement to match the  colour of  stone along service counter openings.  The rate to include for fixing the granite on to the wall as per pattern directed by the Architects,  including curing, acid   wash   etc.,  complete. (Basic rate Rs 1500 sqm)</t>
  </si>
  <si>
    <t>Granite Threshold - 200mm~300mm thk (as per drawing)</t>
  </si>
  <si>
    <t>Providing  and Laying  with Pre-polished  Granite   of approved colour, make and size  set in CM 1:4, 18mm thick backing, cement slurry, pointing with  tinted  white cement to match the  colour of  stone along door openings.  The rate to include for fixing the granite on to the floor as per pattern directed by the Architects,  including curing, acid   wash   etc.,  complete. (Basic rate Rs 1500 sqm)</t>
  </si>
  <si>
    <t>QRO</t>
  </si>
  <si>
    <t>POP Protective Layer</t>
  </si>
  <si>
    <t>Providing POP protective layer over polythene sheet for protection of the floor of Granite/Tiles till handing over the building as directed by the engineer - in - charge. The rate quoted shall included, removing debris , cleaning with acid wash, etc complete.</t>
  </si>
  <si>
    <t>PARTITIONS &amp; ASSOCIATED WORKS</t>
  </si>
  <si>
    <r>
      <rPr>
        <b/>
        <u/>
        <sz val="11"/>
        <rFont val="Calibri"/>
        <family val="2"/>
        <scheme val="minor"/>
      </rPr>
      <t xml:space="preserve">NOTE: </t>
    </r>
    <r>
      <rPr>
        <sz val="11"/>
        <rFont val="Calibri"/>
        <family val="2"/>
        <scheme val="minor"/>
      </rPr>
      <t xml:space="preserve">(Applicable to all items from Item no - 3.01 to 310) : Aluminium box section to be provided whereever required for extra support to fix aluminium skirting, doors, storages, writing boards, glass boards, softboards, projection screens, LCD, Plasma, paintings, artefacts, display, light fixtures, niches, glazed partition, mirrors, reader panel as per architects instructions. Rooms with LCD mounts to have sufficient aluminium box section framework &amp; plywood support to house the bracket / mount. The partition cost should include Borer / Antitermite treatment for salwood and plywood as per architects instructions and dwg. Also cost to inlclude making cut outs for AC ducts / Electrical works / Security systems / other services works / Switches / Sockets etc., complete. Wherever required by contractors and on completion of ducting, wiring work, the opening / cutouts to be closed as not to allow any transmission of sound or air as per architect's / PM's instructions. 
</t>
    </r>
  </si>
  <si>
    <t>1) Control joints to be incorporated wherever the length of the partitions is more than 10m.</t>
  </si>
  <si>
    <t>2) All GI steel to be marked with "GYPSTEEL" which is a standard hologram of India gypsum.</t>
  </si>
  <si>
    <t xml:space="preserve">3) The rate to be inclusive of additional frame work for white boards, panelboards, over head storages, counter fixing. </t>
  </si>
  <si>
    <t>4) Angle beads have to be used at the external angles to get straight line and finish and protection from impacts.</t>
  </si>
  <si>
    <t>5) Edge beads have to be used to protect the exposed edges of Gypboard. The edges can be at the opening for doors, windows, glazing, etc or any other exposed edges.</t>
  </si>
  <si>
    <t xml:space="preserve">6) For all full height partitions mode of measurement will be up to False ceilings. </t>
  </si>
  <si>
    <t>Providing and Fixing Full HT 100mm thk Partition W/ MR Grade Gypsum on both sides  - GI Frame without Insultion (Rate not to include above ceiling partition)without insulation - Partition from Finished flooring level till false ceiling level - (ICU / Chemotherapy Wash Basin Partition Walls)</t>
  </si>
  <si>
    <t xml:space="preserve">Framework </t>
  </si>
  <si>
    <t>Providing and fixing of Gypsteel® Ultra stud partition formed of 48mm Gypsteel® Ultra studs (0.55mm thick having one flange of 34mm and another flange of 36mm made of GI Steel) placed at 610mm centre to centre in 50mm Gypsteel® Ultra floor and ceiling channel (0.55mm thick have equal flanges of 32mm made of GI steel) with joints staggered to avoid leakage through joints. A fixing channel of 99mm width (0.9mm thick having two flanges of 9.5mm each) has to be provided at the horizontal joints of the two boards</t>
  </si>
  <si>
    <t>Provide an additional Aluminium Box Section of size 50mm x 100mm as spacer at the true ceiling level of 2.5mm thk and sub frames for doors and glazed openings while fixing the frame work as per details</t>
  </si>
  <si>
    <t>Provide 19mm thick ply fixed to the screeded flooring on which GI channels of size as per details to be fixed. GI ultrastuds to be then fixed on GI Boxing.(if necessary as per site conditions)</t>
  </si>
  <si>
    <t>Cladding</t>
  </si>
  <si>
    <t xml:space="preserve">The framework to be cladded on both sides (till the false ceiling) with two layers of 12.5 mm thk tapered edge Moisture Resistant gypsum board (IS-2095/1982) in line and level screw fixed with 25mm &amp; 35mm drywall screws @ 300mm c/c with staggered joints to avoid leakage through joints and finished with proprietary supplied jointing tape and compound as per manufacturer's specification. Joints to be sand papered to achieve a smooth and seamless finish. Care must be taken that the plasterboards are raised 3mm from the floor and in this gap, chauking compound is injected, for successive layers and similarly for the true ceiling channel. Gypsum partition to be installed as per India Gypsum / Gyproc or equallent specifications. </t>
  </si>
  <si>
    <t>Finishes</t>
  </si>
  <si>
    <r>
      <rPr>
        <b/>
        <sz val="11"/>
        <rFont val="Calibri"/>
        <family val="2"/>
        <scheme val="minor"/>
      </rPr>
      <t>Moisture Resistant Gypsum</t>
    </r>
    <r>
      <rPr>
        <sz val="11"/>
        <rFont val="Calibri"/>
        <family val="2"/>
        <scheme val="minor"/>
      </rPr>
      <t xml:space="preserve"> surface till the false ceiling - Providing and applying three coats of </t>
    </r>
    <r>
      <rPr>
        <b/>
        <sz val="11"/>
        <rFont val="Calibri"/>
        <family val="2"/>
        <scheme val="minor"/>
      </rPr>
      <t xml:space="preserve">Anti-microbial Luster enamel paint </t>
    </r>
    <r>
      <rPr>
        <sz val="11"/>
        <rFont val="Calibri"/>
        <family val="2"/>
        <scheme val="minor"/>
      </rPr>
      <t>of desired shade, of approved make or equivalent on internal wall surfaces wherever required at all heights to give an even and uniform shade, applied over 2 coats of primer and putty of approved make as per manufacturer specification fully to give a smooth and even surface including thoroughly brushing the surface free from water / mortar dropping and other foreign matter and sand papered smooth, complete per manufacturers specifications and as directed.</t>
    </r>
  </si>
  <si>
    <t>Special Provisions</t>
  </si>
  <si>
    <t>A) Contractor to make provision for all electrical/networking boxes and to provide dia cut-outs as required. Electrical/Network boxes /other services to be provided  at desired height and location as indicated in the drawing.</t>
  </si>
  <si>
    <t>B) All junctions between materials, columns, walls, etc to have necessary groove with Aluminium `L' angle as per details</t>
  </si>
  <si>
    <t>C) All exposed edges / corners/ grooves  to have  proprietary  corner / edge  bead sections/channels  as per Architect's instructions</t>
  </si>
  <si>
    <t>D) All exposed gyp board edges to be fixed with Beadex self adhesive</t>
  </si>
  <si>
    <t>E) At all locations where services are penetrating the partition above false ceiling to have salwood frame work around the duct/cable tray/pipe and the gaps between the frame work and service to be filled with appropriate fire stop material as directed</t>
  </si>
  <si>
    <r>
      <t xml:space="preserve">Fabricating and fixing  Glazed Partition </t>
    </r>
    <r>
      <rPr>
        <sz val="11"/>
        <rFont val="Calibri"/>
        <family val="2"/>
        <scheme val="minor"/>
      </rPr>
      <t>comprising of 10mm thk toughened glass with polished edge and using SS pedestals of size 50 x50mm &amp; necessary patch fittings as per detailed drawings. Glass shall be securely fixed to the pedestal / conceled U channel in the ceiling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1000mm based on location in widths of 1200 per piece of glass. Mode of measurement: Only visible area of the partition below false ceiling shall be measured and paid for. Distance between two butt jointed glass panels not to exceed 4 mm. Edges and grooves between glass panels to be filled with clear silicon sealant  neatly applied as indicated in the drawing, all complete - Fixed glazing from 300mm above counter level till lintel level (Pharmacy / Cafeteria Service Counter)</t>
    </r>
  </si>
  <si>
    <t xml:space="preserve">Modular Aluminium Skirting - 100mm HT (Bottomline make) </t>
  </si>
  <si>
    <r>
      <t xml:space="preserve">Providing and fixing of matt natural anodised skirting profile of </t>
    </r>
    <r>
      <rPr>
        <sz val="11"/>
        <rFont val="Arial"/>
        <family val="2"/>
      </rPr>
      <t>100mm height inclusive of all accessories and installation as per the manufacturers specifications. Rate should include  preparation of surface. The skirting shall be fixed as per details &amp; Architects instructions. Rate should include wall chipping, plastering.</t>
    </r>
  </si>
  <si>
    <t>Rm</t>
  </si>
  <si>
    <t>Laminate Skirting - 100mm HT - on wall / furniure</t>
  </si>
  <si>
    <t>Providing and fixing 100mm high laminate skirting on wall formed out of 12mm thk commercial ply and finished with laminate of approved shade. To have necessary groove painted to approved colour as per details. Rate should include wall chipping, plastering, punning  &amp; necessary 'C' channels.</t>
  </si>
  <si>
    <t>PANELING WORKS</t>
  </si>
  <si>
    <t>Laminate paneling  (direct on wall)</t>
  </si>
  <si>
    <r>
      <t>Fabricating and fixing of 12mm</t>
    </r>
    <r>
      <rPr>
        <sz val="11"/>
        <rFont val="Arial"/>
        <family val="2"/>
      </rPr>
      <t xml:space="preserve"> BWR ply onto the existing wall surface by means of approved wooden screws/nails and to be finished with approved 1mm laminate. To have necessary grooves as per details. To be in proper line and level as per architects instructions.</t>
    </r>
  </si>
  <si>
    <r>
      <t>Fabricating and fixing of 12mm</t>
    </r>
    <r>
      <rPr>
        <sz val="11"/>
        <rFont val="Arial"/>
        <family val="2"/>
      </rPr>
      <t xml:space="preserve"> BWR ply onto framework using 2.5mm thk aluminium box section of size 50mm x 75mm on the existing wall surface by means of approved screws/nails and to be finished with approved 1mm laminate. To have necessary grooves as per details. To be in proper line and level as per architects instructions, all complete.</t>
    </r>
  </si>
  <si>
    <t>Special note : Provide BWR ply and aluminium box section of size 50x75mm 2.5mm gauge framework at a spacing of 600mm x 600mm  as required as per details</t>
  </si>
  <si>
    <t>Contractor to make provision for all electrical/networking boxes and to provide 30mm dia cut-outs as required. Electrical/Network boxes /other services to be provided  at desired height and location as indicated in the drawing.</t>
  </si>
  <si>
    <t>All exposed edges / corners/ grooves  to have  proprietary  corner / edge  bead sections/channels  as per Architect's instructions</t>
  </si>
  <si>
    <t>4.02a</t>
  </si>
  <si>
    <t>Plywood paneling with Paint finish</t>
  </si>
  <si>
    <t>Fabricating and fixing of 12mm BWR ply onto framework using 2.5mm thk aluminium box section of size 50mm x 75mm on the existing wall surface by means of approved screws/nails and to be finished with 2 coat of Acrylic emulsion paint of approved shade over 2 coats of putty neatly finished to get a level surface. Shall be in proper line and level as per architects instructions, all complete.</t>
  </si>
  <si>
    <t>Laminate paneling - Min. 75 Thickness to conceal existing conduits (with spacers) (LINAC)</t>
  </si>
  <si>
    <r>
      <t>Fabricating and fixing of 12mm</t>
    </r>
    <r>
      <rPr>
        <sz val="11"/>
        <rFont val="Arial"/>
        <family val="2"/>
      </rPr>
      <t xml:space="preserve"> BWR ply onto Framework using 2.5mm thk 50x75mm aluminium box section framework on the existing wall surface by means of approved  screws/nails with LEAD Protective Lining and to be finished with approved 1mm laminate. To have necessary grooves as per details. To be in proper line and level as per architects instructions, all complete.</t>
    </r>
  </si>
  <si>
    <t>Laminate paneling - 100mm THK(with spacers) (ICU / Chemotherapy / Single Room / General Ward)</t>
  </si>
  <si>
    <r>
      <t>Fabricating and fixing of 12mm</t>
    </r>
    <r>
      <rPr>
        <sz val="11"/>
        <rFont val="Arial"/>
        <family val="2"/>
      </rPr>
      <t xml:space="preserve"> BWR ply onto aluminium framework of with aluminium box sections of size 50x75mm and thickness 2.5mm for depth of 100mm on the existing wall surface by means of approved screws/nails and to be finished with approved 1mm laminate. To have necessary grooves as per details. To be in proper line and level as per architects instructions.</t>
    </r>
  </si>
  <si>
    <t>Special note : Provide 50x75mm aluminium box section with 2.5mm thickness - framework spacers as required as per details</t>
  </si>
  <si>
    <t>Contractor to make provision for all gas lines/electrical/networking boxes and to provide 30mm dia cut-outs as required. Gas Outlets / Electrical/Network boxes /other services to be provided  at desired height and location as indicated in the drawing.</t>
  </si>
  <si>
    <t>Stone Veneer panelling  (with spacers) (Reception / Help Desk / Radiotherapy Backdrops)</t>
  </si>
  <si>
    <r>
      <t>Fabricating and fixing of 12mm</t>
    </r>
    <r>
      <rPr>
        <sz val="11"/>
        <rFont val="Arial"/>
        <family val="2"/>
      </rPr>
      <t xml:space="preserve"> bwr ply boxing onto aluminium framework using 2.5mm thk 50x75 aluminium box section on the existing wall surface by means of approved  screws/nails and to be finished with approved stone veneer. To have necessary grooves as per details and cost to include CNC cut "moss inlay" and cove lights as per detail drawings. To be in proper line and level as per architects instructions, all complete.</t>
    </r>
  </si>
  <si>
    <t>Lacquered glass panelling  (Reception / Nurse's Station)</t>
  </si>
  <si>
    <t>Providing &amp; Fixing 6mm thk Lacquered Glass (Saint Gobain) on over the plywood backing. Cost to include Adhesive: Clear Neutral Silicon of make GE winsil 20 / silpruf or DOW CORNING 789/995; Procedure: Apply all along the periphery &amp; Horizontal lines @ 50mm c/c across the full surface on the backing ply, of required strength to hold the glass safely. Glass shall be precisely cut to size &amp; edges to be machine polished. Cost to include 12mm Plywood backing with antitermite treatment and Bottomline; coner guard as per drawing with 3M double side tape and hat chanel of 5 - 10mm as per drawing. Rate to be inclusive of wastage. color as per architects design.</t>
  </si>
  <si>
    <t>MDF boxing - Back of Vinyl Graphics (Cafeteria / Single Room / Consultation Room)</t>
  </si>
  <si>
    <t xml:space="preserve">Providing and fixing in proper line and level, 12mm PLY backing with 6mm thick MDF over of approved make and sample on to aluminium framework using aluminium box section of size 50mmx75mm and thickness 2.5mm by means of approved  screws/nails. The MDF surface finished in sunboard &amp; to be ready to take vinyl graphics. </t>
  </si>
  <si>
    <t>Providing and Fixing 6mm flexi-ply frame work on column with aluminium framework up to 3150mm and finished it with approved laminate to be fixed.</t>
  </si>
  <si>
    <t>WALL FINISHING WORKS</t>
  </si>
  <si>
    <t xml:space="preserve">Wall Vinyl of pattern uniformly as per manufacturers specifications, on wall surface / gypboard partitions /  Gyp panneling. cost includes surface preparation, primer coats, levelling patti  Colours as per architect's detail. Cost to include preparation on the punned surface for receiving the wall paper as per the manufacturer specification. </t>
  </si>
  <si>
    <t xml:space="preserve">Vertical Wall Painting with stencil using emulsion paint of approved shade of pattern uniformly as per manufacturers specifications, on wall surface / gypboard partitions / Gyp panneling and ceiling. cost includes surface preparation, primer coats, levelling patti  Colours as per architect's detail. </t>
  </si>
  <si>
    <t>FALSE CEILING &amp; ASSOCIATED WORKS</t>
  </si>
  <si>
    <t>Supply and fixing of Luxalon Closed Ceiling System as manufactured by Hunter Douglas Architectural Products or Equallent. The longitudinal panels - 150mm wide and finish as per architect's chioice are clipped on to Rows of 0.6 Fe/0.95 Alu roll formed carrier swith max length of 5000mm . The panels abut each other with a narrow V-groove. Panels can be combined as required in the ceiling. Panels to be manufactured from pre-painted, stove enamelled, alloy HD5050 or equal (according to EN 1396 and ECCA). All panels to be securely clipped to carriers in accordance with manufacturers recommendations, Panels to be joined in length by using the relevant Luxalon splice. Maximum panel length to be 6000 mm. System to include Wall L-panel as per architect's specification option.  The price should include the cost of making any cuts and openings for lights and other fittings, all inclusive.</t>
  </si>
  <si>
    <t>Stretch Ceiling (For Radio diagnostic rooms including MRI)</t>
  </si>
  <si>
    <t>Supply and Fixing :( Brand Euroceil ) ceiling with Stretch ceiling on MS structure fitted to ply boxing with Anchor fastner.  Stretch material Finish :  Translucent PVC Membrane | Color :   Printed (EC1-TR-011) | GE  LED with PCU Charges for Lighting Solutions | CV Dimmer  | Repeater | Circuit Design For Dimmer &amp; Repeater  with Accessories . Size as per detailed dwgs.</t>
  </si>
  <si>
    <t>Cove in Gypsum</t>
  </si>
  <si>
    <t>Making 75mm x 100mm cove as/detail in gypboard and POP including plastic emulsion paint matching with gyp ceiling as per architect's approval.. The rate shall be inclusive of necessary framework, making cutout for light fixtures, bulkheads, internal &amp; external vertical facia etc. complete. Cove section includes exposed L-Shaped gyp work.</t>
  </si>
  <si>
    <t>Rmt</t>
  </si>
  <si>
    <r>
      <t xml:space="preserve">Pelmet - Size </t>
    </r>
    <r>
      <rPr>
        <sz val="11"/>
        <rFont val="Arial"/>
        <family val="2"/>
      </rPr>
      <t>(150mmX150mm)</t>
    </r>
  </si>
  <si>
    <t>Providing and fixing of  pelmet made of 19mm commercial ply finished with laminate of approved shade as per details and Architect's instructions. Pelmet to the fixed to the true ceiling/closest structural support with aluminium supports as per directions. Rate to include necessary cutouts to accommodate AC grills, Electrical cutouts as per details. To have necessary grooves and to be fixed with necessary sealant as per architects instructions. Pelmet to accomodate blinds as per details. Neat joint to be achieved between the Gyp ceiling and the Pelmet.</t>
  </si>
  <si>
    <t xml:space="preserve">TRAP DOOR: </t>
  </si>
  <si>
    <r>
      <t xml:space="preserve">Providing &amp; fixing Saint Gobain / equivalent </t>
    </r>
    <r>
      <rPr>
        <b/>
        <sz val="11"/>
        <rFont val="Calibri"/>
        <family val="2"/>
        <scheme val="minor"/>
      </rPr>
      <t xml:space="preserve">Concealed type trap-doors </t>
    </r>
    <r>
      <rPr>
        <sz val="11"/>
        <rFont val="Calibri"/>
        <family val="2"/>
        <scheme val="minor"/>
      </rPr>
      <t xml:space="preserve">of size as required with PROPRIETARY frame around the same as per details in ceiling as per manufacturer's specifications; finished with paint as directed Gi powder coated. </t>
    </r>
    <r>
      <rPr>
        <b/>
        <sz val="11"/>
        <rFont val="Calibri"/>
        <family val="2"/>
        <scheme val="minor"/>
      </rPr>
      <t>(Sizes 550mmx550mm-minimum , 600mm X1200mm)</t>
    </r>
  </si>
  <si>
    <t>Nos</t>
  </si>
  <si>
    <t>BUILT-IN FURNITURE WORKS</t>
  </si>
  <si>
    <t>Reception / Help Desk Table  (Type 1)</t>
  </si>
  <si>
    <r>
      <t xml:space="preserve">Providing and fixing of base table shape made of 18mm BWR ply with flap open Top and Front door wherever necessary all as per detail. Table top and supports to be made of 18mm double layer BWR ply with storage units as per design - 2 nos pull out drawers and one openable shutter (all lockable). Storage to have necessary shelves formed of 18mm BWR ply finished with 1mm antibacterial laminate. Shutters to be postformed. Shutters to be provided with necessary hardwares like spring loaded hinges, tower bolts, SS handles, magnetic catchers and locks etc., of approved make and quality. Cost to include keybord tray, cpu tray, wire management wherever applicable and should include fixing of LED strip lighting as per design all complete. Cost also to include Vertical Tabletop Panel along edge of table wherever applicable as per detail drawing. Cost also to include antitermite treatment / borer treatment for plywood. 
&gt;&gt; All the exposed surfaces  (Outer and Inner vertical surfaces ) to be finished with 1mm thk antibacterial </t>
    </r>
    <r>
      <rPr>
        <b/>
        <sz val="11"/>
        <rFont val="Calibri"/>
        <family val="2"/>
      </rPr>
      <t>laminate</t>
    </r>
    <r>
      <rPr>
        <sz val="11"/>
        <rFont val="Calibri"/>
        <family val="2"/>
      </rPr>
      <t xml:space="preserve"> </t>
    </r>
    <r>
      <rPr>
        <b/>
        <i/>
        <u/>
        <sz val="11"/>
        <rFont val="Calibri"/>
        <family val="2"/>
      </rPr>
      <t>- 55% of Exterior Finishes in 1mm Laminate.</t>
    </r>
    <r>
      <rPr>
        <sz val="11"/>
        <rFont val="Calibri"/>
        <family val="2"/>
      </rPr>
      <t xml:space="preserve">
&gt;&gt; Rate inclusive of </t>
    </r>
    <r>
      <rPr>
        <b/>
        <sz val="11"/>
        <rFont val="Calibri"/>
        <family val="2"/>
      </rPr>
      <t xml:space="preserve">Solid  Acrylic  Surface material </t>
    </r>
    <r>
      <rPr>
        <sz val="11"/>
        <rFont val="Calibri"/>
        <family val="2"/>
      </rPr>
      <t>at locations  (Table Top and Front Fascia ) all as  specified as per drawing - horizontal and vertical surfaces to have 12mm Solid Acrylic Surface (including Curved edges, curved surfaces etc) and inclusive of required fixing materials &amp; clear adhesives, and to include magaram joint,  buffing, pasting, making of cut outs etc as per design, all complete.  Note - Curved surfaces cost to include thermoforming, etc all complete. Cost to be inclusive of 12mm ply backing with framing for solid acrylic surface material.</t>
    </r>
    <r>
      <rPr>
        <u/>
        <sz val="11"/>
        <rFont val="Calibri"/>
        <family val="2"/>
      </rPr>
      <t xml:space="preserve"> </t>
    </r>
    <r>
      <rPr>
        <b/>
        <i/>
        <u/>
        <sz val="11"/>
        <rFont val="Calibri"/>
        <family val="2"/>
      </rPr>
      <t>- 45% of Exterior Finishes in Solid Acrylic Surface material.</t>
    </r>
    <r>
      <rPr>
        <sz val="11"/>
        <rFont val="Calibri"/>
        <family val="2"/>
      </rPr>
      <t xml:space="preserve">
&gt;&gt; Inside surfaces to be finished with 1mm thk antibacterial laminate and with 2mm PVC Edge Bands and SS corners whever required as per drawing.  </t>
    </r>
    <r>
      <rPr>
        <b/>
        <i/>
        <u/>
        <sz val="11"/>
        <rFont val="Calibri"/>
        <family val="2"/>
      </rPr>
      <t>- 50% of running length to have storage (which includes 2 drawers and 1 openable shutter) with inside finish with 1mm antibacterial laminate.</t>
    </r>
    <r>
      <rPr>
        <sz val="11"/>
        <rFont val="Calibri"/>
        <family val="2"/>
      </rPr>
      <t xml:space="preserve">
&gt;&gt;Table Dimension: 
</t>
    </r>
    <r>
      <rPr>
        <b/>
        <u/>
        <sz val="11"/>
        <rFont val="Calibri"/>
        <family val="2"/>
      </rPr>
      <t>Height</t>
    </r>
    <r>
      <rPr>
        <sz val="11"/>
        <rFont val="Calibri"/>
        <family val="2"/>
      </rPr>
      <t xml:space="preserve"> is 750mm(Table Top- Part) &amp; 1050mm - Solid Acrylic Surface (Ledge Top - Part) 
</t>
    </r>
    <r>
      <rPr>
        <b/>
        <u/>
        <sz val="11"/>
        <rFont val="Calibri"/>
        <family val="2"/>
      </rPr>
      <t>Depth</t>
    </r>
    <r>
      <rPr>
        <sz val="11"/>
        <rFont val="Calibri"/>
        <family val="2"/>
      </rPr>
      <t xml:space="preserve"> is 750mm all as per drawing</t>
    </r>
  </si>
  <si>
    <t>RM</t>
  </si>
  <si>
    <t>Reception Table / Help Desk  (Type 2)</t>
  </si>
  <si>
    <r>
      <t xml:space="preserve">Providing and fixing of base table shape made of 18mm BWR ply with flap open Top and Front door wherever necessary all as per detail. Table top and supports to be made of 18mm double layer BWR ply with storage units as per design - 2 nos pull out drawers and one openable shutter (all lockable). Storage to have necessary shelves formed of 18mm BWR ply finished with 1mm antibacterial laminate. Shutters to be postformed. Shutters to be provided with necessary hardwares like spring loaded hinges, tower bolts, SS handles, magnetic catchers and locks etc., of approved make and quality. Cost to include keybord tray, cpu tray, wire management wherever applicable and should include fixing of LED strip lighting as per design all complete. Cost also to include Vertical Tabletop Panel along edge of table wherever applicable as per detail drawing. Cost also to include antitermite treatment / borer treatment for plywood. 
&gt;&gt; All the exposed surfaces  (Outer and Inner vertical surfaces &amp; Table Top ) to be finished with 1mm thk antibacterial </t>
    </r>
    <r>
      <rPr>
        <b/>
        <sz val="11"/>
        <rFont val="Calibri"/>
        <family val="2"/>
      </rPr>
      <t>laminate</t>
    </r>
    <r>
      <rPr>
        <sz val="11"/>
        <rFont val="Calibri"/>
        <family val="2"/>
      </rPr>
      <t xml:space="preserve"> </t>
    </r>
    <r>
      <rPr>
        <b/>
        <i/>
        <u/>
        <sz val="11"/>
        <rFont val="Calibri"/>
        <family val="2"/>
      </rPr>
      <t>- 70% of Exterior Finishes in 1mm Laminate.</t>
    </r>
    <r>
      <rPr>
        <sz val="11"/>
        <rFont val="Calibri"/>
        <family val="2"/>
      </rPr>
      <t xml:space="preserve">
&gt;&gt; Rate inclusive of </t>
    </r>
    <r>
      <rPr>
        <b/>
        <sz val="11"/>
        <rFont val="Calibri"/>
        <family val="2"/>
      </rPr>
      <t xml:space="preserve">Solid  Acrylic  Surface material </t>
    </r>
    <r>
      <rPr>
        <sz val="11"/>
        <rFont val="Calibri"/>
        <family val="2"/>
      </rPr>
      <t>at locations  as  specified as per drawing - horizontal and vertical surfaces to have 12mm Solid Acrylic Surface (including Curved edges, curved surfaces etc) and inclusive of required fixing materials &amp; clear adhesives, and to include magaram joint,  buffing, pasting, making of cut outs etc as per design, all complete.  Note - Curved surfaces cost to include thermoforming, etc all complete. Cost to be inclusive of 12mm ply backing with framing for solid acrylic surface material.</t>
    </r>
    <r>
      <rPr>
        <u/>
        <sz val="11"/>
        <rFont val="Calibri"/>
        <family val="2"/>
      </rPr>
      <t xml:space="preserve"> </t>
    </r>
    <r>
      <rPr>
        <b/>
        <i/>
        <u/>
        <sz val="11"/>
        <rFont val="Calibri"/>
        <family val="2"/>
      </rPr>
      <t>- 30% of Exterior Finishes in Solid Acrylic Surface material.</t>
    </r>
    <r>
      <rPr>
        <sz val="11"/>
        <rFont val="Calibri"/>
        <family val="2"/>
      </rPr>
      <t xml:space="preserve">
&gt;&gt; Inside surfaces to be finished with 1mm thk antibacterial laminate and with 2mm PVC Edge Bands and SS corners whever required as per drawing.  </t>
    </r>
    <r>
      <rPr>
        <b/>
        <i/>
        <u/>
        <sz val="11"/>
        <rFont val="Calibri"/>
        <family val="2"/>
      </rPr>
      <t>- 50% of running length to have storage (which includes 2 drawers and 1 openable shutter) with inside finish with 1mm antibacterial laminate.</t>
    </r>
    <r>
      <rPr>
        <sz val="11"/>
        <rFont val="Calibri"/>
        <family val="2"/>
      </rPr>
      <t xml:space="preserve">
&gt;&gt;Table Dimension: 
</t>
    </r>
    <r>
      <rPr>
        <b/>
        <u/>
        <sz val="11"/>
        <rFont val="Calibri"/>
        <family val="2"/>
      </rPr>
      <t>Height</t>
    </r>
    <r>
      <rPr>
        <sz val="11"/>
        <rFont val="Calibri"/>
        <family val="2"/>
      </rPr>
      <t xml:space="preserve"> is 750mm(Table Top- Part) &amp; 1050mm - Solid Acrylic Surface (Ledge Top - Part) 
</t>
    </r>
    <r>
      <rPr>
        <b/>
        <u/>
        <sz val="11"/>
        <rFont val="Calibri"/>
        <family val="2"/>
      </rPr>
      <t>Depth</t>
    </r>
    <r>
      <rPr>
        <sz val="11"/>
        <rFont val="Calibri"/>
        <family val="2"/>
      </rPr>
      <t xml:space="preserve"> is 750mm all as per drawing</t>
    </r>
  </si>
  <si>
    <t>Doctor's Consultation Worktable</t>
  </si>
  <si>
    <t>Size- Main Table : 1500 x 750, Return Table :900 x 450</t>
  </si>
  <si>
    <r>
      <t>Table Top -</t>
    </r>
    <r>
      <rPr>
        <sz val="12"/>
        <rFont val="Times New Roman"/>
        <family val="1"/>
      </rPr>
      <t xml:space="preserve">Prelam PVC lipping                                                        </t>
    </r>
  </si>
  <si>
    <t>Understructure : Aluminium</t>
  </si>
  <si>
    <r>
      <t xml:space="preserve">RaceWay </t>
    </r>
    <r>
      <rPr>
        <sz val="12"/>
        <rFont val="Times New Roman"/>
        <family val="1"/>
      </rPr>
      <t>- below Table</t>
    </r>
  </si>
  <si>
    <t>Accessories : Mobile Pedestal - 1 No (2 draws ans 1 openable shutter) &amp; Side Storages with shelves with 2 openable shutters, all complete.</t>
  </si>
  <si>
    <t>Consultation room - Wash Basin counter</t>
  </si>
  <si>
    <t>Providing and fixing Acrylic solid surface Wash basin counter of size 600mm x 600mm with below counter storage cabinet 450mm high to conceal the under counter Wash basin; cabinet made out of necessary aluminium frame and MR ply woord finished with 1mm thk laminate of approved shade and make. Includes providing all necessary provisions to neatly fix the sanitary &amp; cp fittings,  hardwares - hinges, profile handles etc. all complete to give finished product as directed by the Architect. Solid surface shall be of approved make - Corian or equivalent. The cost to include silicon sealant at the edges as per detail. Cost should include Borer / Antitermite treatment for  plywood.</t>
  </si>
  <si>
    <t>Over head Storage (All Areas)</t>
  </si>
  <si>
    <t>Providing and fixing overhead Storage Units  450mm Deep 600mm high of Length as per detailed drawings with carcass and shutters made out of 18 mm thk MR Ply. Shutters to be finished with 1mm thick approved laminate outside and 0.8mm laminate on the inside with 2mm edge banding. Hardware- Lock sets, self-closing hinges, spring loaded shutter latch inside, all cabinet hardware to be of make: Hettich /Ebco.</t>
  </si>
  <si>
    <t>Cafeteria Cash Counter (Visitor)</t>
  </si>
  <si>
    <t>Under Counter Storage Units (All areas)</t>
  </si>
  <si>
    <t xml:space="preserve">Providing best quality below counter storage 850mm high with Aluminium frame with extruded built up sections of wall thickness not less than 2.0mm conforming to IS:733 7 IS:1285 of approved make, joints mitered and joined with Hettich Intermat 9936 fast assembly self closing nickel palted steel hinge inside to the concrete block of 150x100x100mm with the help of 75mm expandable dash fastner. Shutter, backing &amp; Intermediate shelves shall be with Factory made 20mm MR Ply with 1mm Laminate finish on the outside and 0.8mm laminate finish on the inside of Approved make, the cost inclusive of all with necessary accessories like locks, SS brush finished handle, Magnetic catch, Hinges, Screw, hardware etc. grommet holes, all complete, as per architectural detail drawing. Laminate colours as per architect's approval with conveyance and taxes of all materials complete in all respect. </t>
  </si>
  <si>
    <t>MISCELLANEOUS WORKS</t>
  </si>
  <si>
    <t>Colour Frost film</t>
  </si>
  <si>
    <t>A) Supply &amp; Application of Frost/Privacy Film for Glass Partitions .(The successful vendor should submit 10 years Warranty certicate to the clients. Product to be certified by Manufacturer's Representative) (Reception)</t>
  </si>
  <si>
    <t>B) Supply &amp; Application of Frost/Privacy Film for Glass Partitions .(The successful vendor should submit 10 years Warranty certicate to the clients. Product to be certified by Manufacturer's Representative) (ICU)</t>
  </si>
  <si>
    <t>Wall Vinyl graphics (Single Room / Consultation Room / Cafeteria)</t>
  </si>
  <si>
    <t xml:space="preserve">Providing and fixing commercial grade Wall vinyl graphics of approved design / pattern of approved make on to already prepared base with recommended adhesive of approved make  which have 100% washable, scratch resistance, peel proof, and fire retardant properties. </t>
  </si>
  <si>
    <t>Softboard panelling (Nurse Station)</t>
  </si>
  <si>
    <t>Providing and fixing softboard panelling  made of 12mm ply cladded with 12mm thick Sitatex board / equivalent and finished with approved fabric. Basic cost of fabric @ Rs.150/- Meter. Edges to have angles over which fabric to be taken. Rate to include necessary boxing as per details.</t>
  </si>
  <si>
    <t>White Board (Nurse Station)</t>
  </si>
  <si>
    <t>Providing and fixing White board (writing boards) of size 1000mm x 750mm at Nurses stations, fixed onto the walls with necessary screws and fittings all inclusive. Rate to include necessary boxing as per details.</t>
  </si>
  <si>
    <t>Nos.</t>
  </si>
  <si>
    <t>Roller Blinds</t>
  </si>
  <si>
    <t>&gt;Providing &amp; fixing Roller blinds confirming to specifications, including spring mechanism
&gt;The Drive units -Shall be of moulded plastic with rectangular support pin and inserted into the tube end .It shall be driven by a ball chain pulley with ball chain and can be positioned at right hand or left hand side of the shade.The shade when lowering or raising ,shall be automatically locked in position upon release  of the ball chain by means of built in friction lock.
&gt;End Plug-Shall be moulded of plastic with alocation pin .The plug shall be inserted into tube end.(Opposite to drive unit)
&gt;Support Brackets-Shall be of zinc plated steel &amp;  provided with moulded plastic covers and used in right hand or left hand positions differentiated by the  acceptance of the rectangular drive unit support or the round idler plug pin.
&gt;Bottom Rails-Shall be stiffening element inserted into abottom rod pocket.The material  may be timber ,PVC covered steel tube or VB bottom rail.
&gt;Ball Chain -Shall be 2mm diameter  cord with  4.5mm diameter acetal balls moulded co-axially to it on 6mm pitch to form a endless ball chain .It is used for raising or lowering action of the shades.
&gt;Fabric
1) Basic material -100% antimicrobial - polyster  - trnsculent 
2) fabric weight -170g/sqm 
3) Thickness -4mm  
5) Finishing -Double side vinyl acetate, pigment coated
&gt;Light Fitness -Confirming to DIN54004/DIN EN  ISO 105-B02&gt;/5-6
&gt;Shrinkage % ge-Confirming  DIN 53892 B2 &lt;0.5%
&gt; 1% Perforation factor - (Code- Solaric Fabric Panel-1%-Sol Series-001)</t>
  </si>
  <si>
    <r>
      <t>Corner Guard:</t>
    </r>
    <r>
      <rPr>
        <sz val="11"/>
        <rFont val="Calibri"/>
        <family val="2"/>
        <scheme val="minor"/>
      </rPr>
      <t xml:space="preserve"> (Wall Tile corners)</t>
    </r>
  </si>
  <si>
    <t>Supply and installation of 50mm "L" Stainless Steel angle Matt Anodized in approved finish - Gradus -SSCG5090D/U or Equallent, or Manufactured to match the finish with slot holes @ 300mm c/c, by means of approved screws / double sided tapes or as directed of approved make.</t>
  </si>
  <si>
    <t>Floor / Wall Rail System ( Circular Columns in Reception / OPD Waiting Feature Wall / IPD Waiting Feature Wall):</t>
  </si>
  <si>
    <t>Supply and installation of  50mm Dia Wall or Floor mounted Rail system (as per site condition) on columns of 304 grade steel as directed of approved make - Gradus or Equallent.</t>
  </si>
  <si>
    <t>Aluminium suspended Curtain Tracks</t>
  </si>
  <si>
    <t>Supply &amp; Fixing of Suspended aluminium Tracks of specified make and finish as per drawing, from true ceiling with necessary rods support and including finishing of respective grid/metal/gypsum ceiling all complete.</t>
  </si>
  <si>
    <t>Aluminium ceiling recessed curtain tracks</t>
  </si>
  <si>
    <t>Supply &amp; Fixing of ceiling recessed aluminium track of specified make and finish as per drawing, with necessary support from true ceiling and including finishing of respective grid/metal/gypsum ceiling all complete.</t>
  </si>
  <si>
    <t>Mesh top Anti-Microbial Fabric Curtains</t>
  </si>
  <si>
    <t>Supply and Fixing of Curtains of Specified Quality and make, onto Tracks, all complete.</t>
  </si>
  <si>
    <t>Display Boards / LED TV Supports: (Reception / Waiting Areas / Wards / Single Rooms)</t>
  </si>
  <si>
    <t xml:space="preserve">Providing &amp; fixing MS SUPPORTS in 50mm X 50mm MS angle with base plate &amp; anchor bolts for digital internal display board finished with approved paint to for specific Model of LED as per architect's specification, all complete.. </t>
  </si>
  <si>
    <t>Transition Profile:</t>
  </si>
  <si>
    <t xml:space="preserve">Providing and fixing Matt anodised Aluminium Transition profile for carpet / vinyl / epoxy to any other flooring : 3mm thk. 20mm high, of approved make.
Location :- At Junctions of Different types Flooring </t>
  </si>
  <si>
    <t>Floor Mat</t>
  </si>
  <si>
    <t>Providing &amp; laying floor mat make 3M; model: second  stage , Nomad 7150 colour : Grey  basic rate 4520/-</t>
  </si>
  <si>
    <t>Mirror  - Consultation Room</t>
  </si>
  <si>
    <t xml:space="preserve">Providing and fixing 6mm mirror with 12mmply backing of size 600mm x 1200mm of approved make, fixed with screws as per details, all complete. </t>
  </si>
  <si>
    <t xml:space="preserve">-do- of size 1200mm x 1200mm </t>
  </si>
  <si>
    <t>Planter box: (excluding potted plants)</t>
  </si>
  <si>
    <t>450x600x450mm, made of BWR ply with 1mm laminate finish outside and 0.8mm inside, design as per architects detail drawings, to place potted plants of height of about - 1050mm to 750mm, Pebbles- cost inclusive of pebbels of approved colour - Grey, white, black. Sizes variyying from 25mm to 50mm. Basic cost 25 kg bags - 2500.</t>
  </si>
  <si>
    <t>Light Fixtures:</t>
  </si>
  <si>
    <t>A) Reception Table Backdrop Track Lighting Set with 9 Spot Lights</t>
  </si>
  <si>
    <t>B) OPD Waiting Feature Wall Lighting Set (10 Spots)</t>
  </si>
  <si>
    <t>NOs</t>
  </si>
  <si>
    <t>C) IPD Waiting Feature Wall Lighting Set (5 Pendant Light)</t>
  </si>
  <si>
    <t>D) Cafeteria Pendant Lights</t>
  </si>
  <si>
    <t>E) LED Strip Light</t>
  </si>
  <si>
    <t>SS Signage:</t>
  </si>
  <si>
    <t xml:space="preserve"> </t>
  </si>
  <si>
    <t>A) Reception SS Logo + Lettering fixed on wall / paneling</t>
  </si>
  <si>
    <t>C) Lift Lobby Floor Indication SS Signage</t>
  </si>
  <si>
    <t>Artefacts / Artist's Painting</t>
  </si>
  <si>
    <t>Rate</t>
  </si>
  <si>
    <t>Amount</t>
  </si>
  <si>
    <t>PART A</t>
  </si>
  <si>
    <t>B) SS Signage ( Emergency)</t>
  </si>
  <si>
    <t>Total For Part A</t>
  </si>
  <si>
    <t>The Loose Chairs Vendor details are mentioned in description and Fixed Chair deails are mentioned in General Notes of the same.</t>
  </si>
  <si>
    <t xml:space="preserve">LOOSE SEATS </t>
  </si>
  <si>
    <t>C1</t>
  </si>
  <si>
    <r>
      <rPr>
        <b/>
        <sz val="11"/>
        <color theme="1"/>
        <rFont val="Calibri"/>
        <family val="2"/>
        <scheme val="minor"/>
      </rPr>
      <t>Stainless Steel Tandem Chairs (Reception / Radiotherapy / OPD Waiting / Emergency)</t>
    </r>
    <r>
      <rPr>
        <sz val="11"/>
        <color theme="1"/>
        <rFont val="Calibri"/>
        <family val="2"/>
        <scheme val="minor"/>
      </rPr>
      <t xml:space="preserve">
-Steel Chair with PU Seat in shade as approved by Architect. Make - Amber Furniture or Equallent.</t>
    </r>
  </si>
  <si>
    <t>C1A</t>
  </si>
  <si>
    <t>C1B</t>
  </si>
  <si>
    <t>C1C</t>
  </si>
  <si>
    <t>C4</t>
  </si>
  <si>
    <r>
      <rPr>
        <b/>
        <sz val="11"/>
        <color theme="1"/>
        <rFont val="Calibri"/>
        <family val="2"/>
        <scheme val="minor"/>
      </rPr>
      <t>Loose Chair - 1 (GF Reception/ GF Help Desk / Emergency Desk / Radiotherapy Desk)
Featherlite - Contact - HB</t>
    </r>
    <r>
      <rPr>
        <sz val="11"/>
        <color theme="1"/>
        <rFont val="Calibri"/>
        <family val="2"/>
        <scheme val="minor"/>
      </rPr>
      <t xml:space="preserve">
Single Lock Synchro Mechanism
Reclining is effortless. The single-lock synchro tilt mechanism creates a smooth and balanced feel in the upright and reclined position. Push/Pull the lever in/out to lock/unlock reclining at the upright position.</t>
    </r>
  </si>
  <si>
    <t>C5</t>
  </si>
  <si>
    <r>
      <rPr>
        <b/>
        <sz val="11"/>
        <color theme="1"/>
        <rFont val="Calibri"/>
        <family val="2"/>
        <scheme val="minor"/>
      </rPr>
      <t xml:space="preserve">Loose Chair - 2 (Nurse's Station Chairs / OPD and IPD Lounge Help Desk Chairs/ ICU Chairs / Chemo Chairs)
Featherlite - Smartmesh (Revolving)
</t>
    </r>
    <r>
      <rPr>
        <sz val="11"/>
        <color theme="1"/>
        <rFont val="Calibri"/>
        <family val="2"/>
        <scheme val="minor"/>
      </rPr>
      <t>Centre Tilt Mechanism
Reclining is effortless. Push/Pull the lever in/out to lock/unlock reclining at the upright position</t>
    </r>
  </si>
  <si>
    <t>C6</t>
  </si>
  <si>
    <r>
      <t xml:space="preserve">Loose Chair - 3 (Consultation Visitor)
</t>
    </r>
    <r>
      <rPr>
        <sz val="11"/>
        <color theme="1"/>
        <rFont val="Calibri"/>
        <family val="2"/>
        <scheme val="minor"/>
      </rPr>
      <t>Wooden Chair W/ Leatherite Seat Finish. Make - Amber Furniture or Equallent.</t>
    </r>
  </si>
  <si>
    <t>C7</t>
  </si>
  <si>
    <r>
      <rPr>
        <b/>
        <sz val="11"/>
        <color theme="1"/>
        <rFont val="Calibri"/>
        <family val="2"/>
        <scheme val="minor"/>
      </rPr>
      <t>Loose Chair - 4 (Consultation Doctor chair)
Featherlite - Amaze</t>
    </r>
    <r>
      <rPr>
        <sz val="11"/>
        <color theme="1"/>
        <rFont val="Calibri"/>
        <family val="2"/>
        <scheme val="minor"/>
      </rPr>
      <t xml:space="preserve">
Self Calibrating Mechanism- This mechanism adapts to your weight to offer the optimum resistance without needing manual adjustment.
Multilock Synchro Mechanism - Reclining is effortless. A superior multilock synchro tilt creates a smooth and balanced feel as you move from one position to the next. Push the left-side lever forward/backward to unlock/lock reclining at multiple positions.
Adjustable Lumbar Support - The lumbar support promotes a healthy back posture. Allows for optimal lumbar support position for good back support and blood circulation.Move the lumbar support up/down to find your comfort position.</t>
    </r>
  </si>
  <si>
    <t>C13</t>
  </si>
  <si>
    <r>
      <rPr>
        <b/>
        <sz val="11"/>
        <color theme="1"/>
        <rFont val="Calibri"/>
        <family val="2"/>
        <scheme val="minor"/>
      </rPr>
      <t>Cafeteria Chair - 3 (Dual Colour) (Visitor Café)</t>
    </r>
    <r>
      <rPr>
        <sz val="11"/>
        <color theme="1"/>
        <rFont val="Calibri"/>
        <family val="2"/>
        <scheme val="minor"/>
      </rPr>
      <t xml:space="preserve">
Make - Nilkamal  - Novella Series </t>
    </r>
  </si>
  <si>
    <t>The worktop is made of 25mm thick prelaminated particle board with 2mm thick PVC Lipping on the edges. The worktop is supported on loop shape Metal Legs 50mm x50mm powder coated understructure with laminate panel.  Side Storage body is a combination of 3 drawer pedestal unit and a hinged door unit and is s made of 18mm thick pre laminated partical Board conforming to IS:12823 and is hinged door unit . The back of the unit is made from 18mm prelaminated board.  All the exposed edges are with 2mm PVC egde approved make banding and sealed edges are with 0.8mm thick PVC approved make edge banding. The top side and hinged shutters are sealed with 2mm thick PVC edge banding. Back the unit are assembled by knock down fitting such as Minifix and Dowels. All the hardware and Hinges are from Hettich/Ebco.Warranty 5 years.</t>
  </si>
  <si>
    <t>T2</t>
  </si>
  <si>
    <t>Workstation l Shape</t>
  </si>
  <si>
    <t>T3</t>
  </si>
  <si>
    <t>Conference table</t>
  </si>
  <si>
    <t>10 seater
Provinding and placing Meeting Room table 23 Seater in "U" Shape in "Trent" Table Tops- Available in standard modules 1500mm Lx 750mm D,  made of 25mm thick postformed partlice Board with waterfall top edges finished in postlaminated finish for better aesthetics and long lasting use. Understructure - Legs made of 18mm thick standard Black colour prelaminated particle Board panels interconnected with 18mm thick standard Black matt colour pre- Laminated modesty panels with height adjustable levels to take care of uneven floors. Wire management-concealed wire management to take care of basic wiring requirements both horizontally and vertically. Cable Tray is mounted on the inner side of modesty panel for horizontal wire carrying. Vertical wire management is through flexible vertical wire manager. Slots for Mounting data and Electric Switches and Sockets are provided on cover section of Cable Tray. Standard table top height- 750mm. Designed for Flexibility through modular Construction , Postformed curvica Finish Tops for Elegent and classic Looks. Provision for easy wire management, radeable/reconfigurable for future needs. Corners are provided in Black paint MDF Surface in 25mm thicknees. Corners are supported on 63.5mm painted Metal pole with Leveller for Height Adjustment. Warranty 5 years.</t>
  </si>
  <si>
    <t xml:space="preserve">8 seater
</t>
  </si>
  <si>
    <t>S1</t>
  </si>
  <si>
    <t>Lockers</t>
  </si>
  <si>
    <t>Providing and supplying steel single Tower Locker Cabinets of approved make &amp; model with in-built Locks having dimension of 1800mm H x460mm D x390mm W made of 0.8mm thick CRCA sheet duly powder coated to thicknees of 40-60 micron. Each vertical unit has SIX Nos Locker unit. Each unit has independent door with concealed hinges and 7 lever cam look and label holder the product has leveler for good ground support. All the components are finished 40 to 50 microns thick epoxy polyester powder coating oven baked at 180to 200 deg.C. The above furniture should be as per specification and sample approved by client.</t>
  </si>
  <si>
    <t>S3</t>
  </si>
  <si>
    <t>Full height storage</t>
  </si>
  <si>
    <t>Providing and placing prelaminated particle board storage of size 900mm (L) x 450mm(W) x 2100mm (ht) with 2 eq. openable doors. Prelaminated ply board of 19mm thick as a storage unit on both sides, top &amp; bottom panel with 25mm thk. pre laminated ply board as intermediate shelves of 6 Nos at Equal Distance with necessary support to hold the shelf and  with openable dual shutter  with 19mm thk prelaminated ply board  with necessary hardware like Lock, Handle , Towerbolt etc. All the exposed edges are with 2mm PVC egde approved make banding and sealed edges are with 0.8mm thick PVC approved make edge banding.  The top side and hinged shutters are sealed with 2mm thick PVC edge banding. The unit are assembled by kaack down fittings such as Minifix and Dowels. All the hardware and hinges are from Hettich/Ebco. Storage has Brushed SS finish handles and lock.  Warranty 5 years.</t>
  </si>
  <si>
    <t>S4</t>
  </si>
  <si>
    <t>Low height storage</t>
  </si>
  <si>
    <t>Providing and placing prelaminated particle board storage of size 900mm (L) x 450mm(W) x 1660mm (ht) with openable doors,  made up of 18mm thick prelaminated particle board with PVC edge banding and locking arrangement. Storage body is made of 18mm thick pre laminated partical Board conforming to IS:12823 Interior Grade. The back of the unit made from 18mm prelaminated board. All the exposed edges are with 2mm PVC egde approved make banding and sealed edges are with 0.8mm thick PVC approved make edge banding.  The top side and hinged shutters are sealed with 2mm thick PVC edge banding. The unit are assembled by kaack down fittings such as Minifix and Dowels. All the hardware and hinges are from Hettich/Ebco. Storage has Brushed SS finish handles and lock.  Warranty 5 years.</t>
  </si>
  <si>
    <t>T10</t>
  </si>
  <si>
    <t>Providing and fixing of Table having dimension 500mm L x 500mm W x 400mm Ht of approved make made of 18mm thickprelaminated particle board. The top is 10mm thick Glass supported on 4 nos, SS Studs with verticals also made of 18mm particle board. The table has a shelf of 450mm L x 450mm W under the main top. All edges are sealed with 2mm thick PVC Lipping. The above furniture should be as per specification and sample approved by client. Warranty 5 years.</t>
  </si>
  <si>
    <t>Supply and placing center table in position with sizes.
900mm(W)x500-600(D) x400mm(H)  of approved make with top made of 10mm thick glass top supported on SS Studs on understructure of prelaminated particle Board. The Table shall have another shelf at lower level the work shall be carried out as per the instructions received from engineer-Incharge. Warranty 5 Years.</t>
  </si>
  <si>
    <t>S9</t>
  </si>
  <si>
    <t>STEEL RACKS M.S. SLOTTED ANGLE RACK OF SIZE 1800 X 500 X 2100</t>
  </si>
  <si>
    <t xml:space="preserve">Providing and supplying M.S Slotted angle racks of size 1800mm x 500mm x 2100mm (Ht) of approved make, with powder coated finished (50 microns thickness) MS slotted angle framework of necessary sections. 5mos. of racks shall be made out of CRCA sheets with necessary frames and with powder coated finish (50 microns thickness), fixed onto the framework. For a load capacity of upto 50kg per rack. Rate shall include all necessary fittings &amp; hardware etc all complete for the item. </t>
  </si>
  <si>
    <t>S10</t>
  </si>
  <si>
    <t>DISPLAY RACKS (GIFT SHOP)</t>
  </si>
  <si>
    <t xml:space="preserve">Providing and supplying Product Display racks of size 1200mm (L) x 600mm (W) x 2100mm (H) with MS powder coated finish of 50 microns thickness framework of 50mmx50mm sections. Cross Members or beams made of MS of 1.5mm thickness in powder coated finish. 5no.s of Shelves or racks shall be made of 25thk commercial ply finished with approved Laminate by Architect with factory fit edge banding of matching colour and fixed onto the Framework. Rate shall include all necessary fittings &amp; hardware, floor bush etc. all complete for the item. </t>
  </si>
  <si>
    <t>CHANGE ROOM BENCH</t>
  </si>
  <si>
    <t>MS powder coated change room bench of size (1500mm (L) x 450mm (W) x 450mm (H).</t>
  </si>
  <si>
    <t>TOTAL FOR 1. CIVIL WORKS</t>
  </si>
  <si>
    <t>TOTAL FOR 2.00 PARTITIONS &amp; ASSOCIATED WORKS</t>
  </si>
  <si>
    <t>TOTAL FOR 3.00 PANELING WORKS</t>
  </si>
  <si>
    <t>TOTAL FOR 4.00 WALL FINISHING WORKS</t>
  </si>
  <si>
    <t>TOTAL FOR 5.00 FALSE CEILING &amp; ASSOCIATED WORKS</t>
  </si>
  <si>
    <t>TOTAL FOR 6.00 BUILT-IN FURNITURE WORKS</t>
  </si>
  <si>
    <t>TOTAL FOR 7.00 MISCELLANEOUS WORKS</t>
  </si>
  <si>
    <t>PART B</t>
  </si>
  <si>
    <t>TOTAL FOR 1.00 LOOSE SEATS</t>
  </si>
  <si>
    <t>TOTAL FOR 3.00 OTHERS (TABLE &amp; STORAGES)</t>
  </si>
  <si>
    <t>Total For Part B</t>
  </si>
  <si>
    <t>GRAND TOTAL FOR PART A AND PART B</t>
  </si>
  <si>
    <t>Laminate paneling  (with spacers) (Radiotherapy ,  OPD Corridor. Column Panels, etc)</t>
  </si>
  <si>
    <t>Column Paneling with Laminate (Reception)</t>
  </si>
  <si>
    <t>WALL VINYL GRAPHIC - TYPE -1: (Bamboo Strip Pattern 300 - 450mm wide) (Emergency /Chemo / General ward)</t>
  </si>
  <si>
    <r>
      <t xml:space="preserve">ACRYLIC EMULSION PAINTING: </t>
    </r>
    <r>
      <rPr>
        <sz val="12"/>
        <rFont val="Calibri"/>
        <family val="2"/>
        <scheme val="minor"/>
      </rPr>
      <t>(Stencil Type - 1 - Bamboo Pattern) (Reception / Radiotherapy / LINAC / Emergency / OPD Waiting / OPD Corridor / Chemo/ MRI)</t>
    </r>
  </si>
  <si>
    <t>Metal Ceiling (Reception)</t>
  </si>
  <si>
    <t>Providing &amp; fixing full height storages 19mm length, depth of 450mm, 2700mm height, all as per architectural detail drawings, with carcass to be of 22mm thk comercial ply and shutters of 25thk commercial ply finished with Laminate inside &amp; outside with factory fit edge banding. Storage to have necessary shelves formed of 19mm ply finished with 0.8mm laminate. Shutters to be postformed. Shutters to be provided with necessary hardwares like spring loaded hinges, tower bolts, SS handles, magnetic catchers and locks etc., of approved make and quality. 
Rate to be inclusive of all necessary hardware -box hinge - (0mm cranking Model:316.31.500),9.5mm cranking (Model:316.31.501), locksets,  spring loaded shutter latch inside, all cabinet hardware to be of make: Hettich.</t>
  </si>
  <si>
    <t>Full Height Storage Unit (LINAC)</t>
  </si>
  <si>
    <t>Work counter with Overhead Storage (LINAC CONTROL CENTRE CONSOLE)</t>
  </si>
  <si>
    <t>Providing &amp; fixing Work counter of  3200mm length x 750mm wide x 800mm height all as per architectural detail drawings, with carcass to be of 22mm thk comercial ply and shutters of 25thk commercial ply finished with approved Laminate by Architect inside &amp; outside with factory fit edge banding. With Over head Storage of 450mm width &amp; 800mm height as per detailed drawings with necessary shelves formed of 19mm ply finished with 0.8mm laminate. Shutters to be postformed. Shutters to be provided with necessary hardwares like spring loaded hinges, tower bolts, SS handles, magnetic catchers and locks etc., of approved make and quality. 
Rate to be inclusive of all necessary hardware -box hinge - (0mm cranking Model:316.31.500),9.5mm cranking (Model:316.31.501), locksets,  spring loaded shutter latch inside, all cabinet hardware to be of make: Hettich.</t>
  </si>
  <si>
    <t>Service Counter (LINAC)</t>
  </si>
  <si>
    <t>Providing &amp; fixing of 19mm thk granite counter of 600mm depth formed out of 19mm thk BWP ply and cladded with granite with edges as per details. To have storage below counter as per details and to be made of 19mm BWP ply with lipped edges finished with 1mm thk laminate outside and inside to be finished with 0.8mm laminate. Shutters to be post formed laminate.Shutters to be fixed with all necessary accessories like hinges, tower bolts, magnetic catchers, locks, SS handles etc., as directed by architect. Provide adjustable shelves finished with 0.8mm laminate as per details. Also to provide necessary cut outs for fixing of switches, sockets, wash basin all complete. The cost to include silicon sealent at the edges as per details. Rate to include 150mm granite band above the counter as per details. Cost should include Borer / Antitermite treatment for salwood and plywood. Table Size: 8000mm x 1050mm height x 675mm(depth)</t>
  </si>
  <si>
    <t>Providing and fixing of base table shape made of 18mm commercial ply with flap open door all as per detail. Table top and supports to be made of 18mm double layer ply with storage units as per design. Storage to have necessary shelves formed of 19mm ply finished with 0.8mm laminate. Shutters to be postformed. Shutters to be provided with necessary hardwares like spring loaded hinges, tower bolts, SS handles, magnetic catchers and locks etc., of approved make and quality.  All the exposed surfaces to be finished with 1mm thk laminate and inside surfaces to be finished with 0.8mm laminate and with PVC Edge Bands and SS corners whever required as per drawing. Cost to include keybord tray, cpu tray, wire management whereveer applicable and should include fixing of LED strip lighting as per design all complete. Cost also to include antitermite treatment / borer treatment for salwood / plywood. Table Size: 1500mm x 750mm(Part height)&amp;1050mm(Part height) x 750mm(depth)</t>
  </si>
  <si>
    <t>Guard Rail: (Corridors / Public Waiting Spaces)</t>
  </si>
  <si>
    <t>Providing and fixing PVC Guard Rail of approved make 200mm ht fixed at as per architect's drawings.
Approved Make - Gradus WGS200 / Champaigne or Equalent</t>
  </si>
  <si>
    <t>a.</t>
  </si>
  <si>
    <t>b.</t>
  </si>
  <si>
    <t>Supply and installation of 5mm x 5mm  corner trim Aluminium Matt Anodized in approved finish - or Equallent, or Manufactured to match the finish, by means of approved screws / double sided tapes or as directed of approved make.</t>
  </si>
  <si>
    <t>Artwork - 1  - 900x1500mm</t>
  </si>
  <si>
    <t>Artwork - 2  - SS PLATE INCL detatched SS Lettering - 750x1200mm as per detail drawing using SS plate</t>
  </si>
  <si>
    <t>Artwork - 4 (Artist's Painting- Printed on Canvas) (Waiting/ Emergency Room / LINAC / Consultation Room / ) - 600X600MM</t>
  </si>
  <si>
    <t>NOTE - Excluded from Scope: 
&gt;General Wall painting (Under Basic Architecture item)
&gt;General Gypsum Ceiling / Grid Ceiling  (Under Basic Architecture item)
&gt;Glazing
&gt;Architectural Signages
&gt;Doors
&gt;Windows
&gt;LED TV
&gt;Backlit Menuboard / LED Display - Cafeteria
&gt;Kiosks
&gt;Charging Points
&gt;Digital Signage (Doctor's Info)
&gt;X-Ray Viewer in Consultation Rooms
&gt;Digital Token Indicator
&gt;Sanitary &amp; CP Fixtures
&gt;Medical Equipments / Beds / Examination Beds etc
&gt;Pharmacy racks
&gt;Potted Plants / Bamboo Plants in Reception / Waiting Areas.</t>
  </si>
  <si>
    <t>C1D</t>
  </si>
  <si>
    <t>A) 2S</t>
  </si>
  <si>
    <t>B) 3S</t>
  </si>
  <si>
    <t>C) 4S</t>
  </si>
  <si>
    <t>D) 5S</t>
  </si>
  <si>
    <t>L1 Prototype Interior  Bill of Quantities</t>
  </si>
  <si>
    <t>TABLES</t>
  </si>
  <si>
    <t xml:space="preserve">Chair for Single, Twin Sharing Room, Delux, Suite </t>
  </si>
  <si>
    <t>Chairs for ICU</t>
  </si>
  <si>
    <t>Chairs for Waiting Lobby</t>
  </si>
  <si>
    <t>Rolling Stools for Consultation Room</t>
  </si>
  <si>
    <t>Rolling Stools for OT</t>
  </si>
  <si>
    <t>CENTRE TABLE</t>
  </si>
  <si>
    <t xml:space="preserve">Center Table - 450x900MM  </t>
  </si>
  <si>
    <t xml:space="preserve">Atrium Area (OPD Waiting)- Center Table - 450x450MM  </t>
  </si>
  <si>
    <t>SOFA</t>
  </si>
  <si>
    <t>TOTAL FOR 2.00 CENTRE TABLE</t>
  </si>
  <si>
    <t>Supply &amp; installation of Single seat Sofa</t>
  </si>
  <si>
    <t>Supply &amp; installation of Two seat Sofa</t>
  </si>
  <si>
    <t>Supply &amp; installation of Three seat Sofa</t>
  </si>
  <si>
    <t>TOTAL FOR 3.00 SOFA</t>
  </si>
  <si>
    <t>STORAGE</t>
  </si>
  <si>
    <t>RMt</t>
  </si>
  <si>
    <t>TOTAL FOR 4.00 STORAGE</t>
  </si>
  <si>
    <t>T5</t>
  </si>
  <si>
    <t>Consultation Table</t>
  </si>
  <si>
    <t>Table - 1500x750MM, Side -  900x450MM</t>
  </si>
  <si>
    <t xml:space="preserve">Table Top -Prelam PVC lipping                                                        </t>
  </si>
  <si>
    <t>RaceWay - below Table</t>
  </si>
  <si>
    <t xml:space="preserve">
Tile ;  Constructed finished in epoxy powder coating. Can be given with plain /perforations/embossed finishes Magnetic tile; Constructed out of 0.8mm Galvanized sheet and covered with fabric of choice. Whiteboard marker tile; Made out of 4mm MDF with 1mm glossy highly wear resistant face laminate-Total thickness is 5mm. Table tops are of 25mm thk pre-laminated particle boards conforming to IS:12823 Interior Grade. All Worktops to have Metal Insets for fixing screws. Specially designed powder coated M.S brackets having 2mm thickness fixed to the partition frame support the tabletops. Sealed edge in table tops are with 2mm thick PVC edge banding on working side and 0.8mm thick edge banding on non working side. Legs are made of powder coated steel  50mmx50mm section. Cross Member are in CRCA steel and the  Beam is made of MS of 1.5mm thicknees in powder coated finish of 50 microns thicknees -Each workstation has 3D rawer pedestal unit of size 400mm L x 450mm D x 680 mm made up of 18mm thk prelam particle board conforming to IS:12823 Interior Grade with 3 Drawer (2 Drawer + 1 Filing) with roller side machanism for 2 Drawers and Ball bearing slide for 1 Filing unit. Warranty 10 years.</t>
  </si>
  <si>
    <t xml:space="preserve">Curvilinear Workstion 1500 L x 600W x 1200 L x 600W x 1200mm 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leveling bolts, board.  Race way -The race way cover are sliding type and are integrally fitting inside frame and are made out of 0.8mm-1mm thick CRCA steel &amp; powder coated. The electrical raceway can be provided below worktop or above worktop. The partition has two integrated raceway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 Fabric Tile; constructed out of 5mm thick Medium Density Fiber Board(MDF) and covered with Fabric of choice. Laminate Tile; constructed out of 0.8 mm CRCA sheet and laminated Medium Density Fibre Board(MDF) Bottom Row of steel Tile;  Made out of 5mm-8mm thick thick pre-laminated Medium Density Fiber Board (MDF) Bottom Row of steel </t>
  </si>
  <si>
    <t>T9</t>
  </si>
  <si>
    <t>Workstation 2</t>
  </si>
  <si>
    <t>Curvilinear Workstation 2000 L x 750 W x 1200mm Height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levelling bolts, board.  Race way -The race way cover is sliding type and are integrally fitting inside frame and are made from 0.8mm-1mm thick CRCA steel &amp; powder coated. The electrical raceway can be provided below worktop or above worktop. The partition has two integrated raceways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Fabric Tile; constructed out of 5mm thick Medium Density Fiber Board (MDF) and covered with Fabric of choice. Laminate Tile: constructed out of 0.8 mm CRCA sheet and laminated Medium Density Fibre Board (MDF) Bottom Row of steel Tile; Made from 5mm-8mm thick pre-laminated Medium Density Fiber Board (MDF) Bottom Row of steel 
Tile; Constructed finished in epoxy powder coating. Can be given with plain /perforations/embossed finishes Magnetic tile; Constructed out of 0.8mm Galvanized sheet and covered with fabric of choice. Whiteboard marker tile: Made from 4mm MDF with 1mm glossy highly wear resistant face laminate-Total thickness is 5mm. Tabletops are of 25mm thick pre-laminated particle boards conforming to IS:12823 Interior Grade. All Worktops to have Metal Insets for fixing screws. Specially designed powder coated M.S brackets having 2mm thickness fixed to the partition frame support the tabletops. Sealed edge in tabletops are with 2mm thick PVC edge banding on working side and 0.8mm thick edge banding on non-working side. Legs are made of powder coated steel 50mmx50mm section. Cross Member are in CRCA steel and the  Beam is made of MS of 1.5mm thickness in powder coated finish of 50 microns thickness -Each workstation has 3D rawer pedestal unit of size 400mm L x 450mm D x 680 mm made up of 18mm thick pre-lam particle board conforming to IS:12823 Interior Grade with 3 Drawer (2 Drawer + 1 Filing) with roller side mechanism for 2 Drawers and Ball bearing slide for 1 Filing unit. Warranty 10 years.</t>
  </si>
  <si>
    <t>Qty.</t>
  </si>
  <si>
    <t>T6</t>
  </si>
  <si>
    <t>RETURN TABLE</t>
  </si>
  <si>
    <t>No</t>
  </si>
  <si>
    <r>
      <rPr>
        <b/>
        <sz val="10"/>
        <color theme="1"/>
        <rFont val="Trebuchet MS"/>
        <family val="2"/>
      </rPr>
      <t>Cafeteria Table</t>
    </r>
    <r>
      <rPr>
        <sz val="10"/>
        <color theme="1"/>
        <rFont val="Trebuchet MS"/>
        <family val="2"/>
      </rPr>
      <t xml:space="preserve">
ISOTOP  Table with 1mm Laminate</t>
    </r>
  </si>
  <si>
    <t>T7</t>
  </si>
  <si>
    <t>T8</t>
  </si>
  <si>
    <t>T8A</t>
  </si>
  <si>
    <t>A) 4S</t>
  </si>
  <si>
    <t>Side Table Waiting Lobby</t>
  </si>
  <si>
    <t>Supplying at site the CAFETERIA tables or equivalent of size mentioned below. The table top is made up with Iso top. Tables corner should be have rounded corners on all the four sides for safety. Under structure will be of SS base and foldable etc., all complete.</t>
  </si>
  <si>
    <t>T14 A</t>
  </si>
  <si>
    <t xml:space="preserve">4 SEATER CAFÉ TABLE     (FOLDABLE - 1500X750X750) </t>
  </si>
  <si>
    <t>T14 B</t>
  </si>
  <si>
    <t xml:space="preserve">6 SEATER CAFÉ TABLE     (FOLDABLE - 1950X750X750) - </t>
  </si>
  <si>
    <t>T14 C</t>
  </si>
  <si>
    <t>6 SEATER CAFÉ TABLE     (FOLDABLE - 1800X800X750)</t>
  </si>
  <si>
    <t>T14 D</t>
  </si>
  <si>
    <t>4 SEATER CAFÉ TABLE     (FOLDABLE - 1200X800X750)</t>
  </si>
  <si>
    <t>Bar Stool (Type - 1)</t>
  </si>
  <si>
    <t>TOTAL FOR 5.00 TABLES</t>
  </si>
  <si>
    <t>SOFA BED (SINGLE ROOM)</t>
  </si>
  <si>
    <t>Day Bed with MS Framework and Legs in Powder Coated Finish and Bed base made in ply, foam and leatherette(Colour as per architect's selection).100mm thick foam (should be HR&amp;FR rated) having ILD 41. , all complete as per architect's drawing . Make - Amber Furniture or Equallent.</t>
  </si>
  <si>
    <t>Sofa 8.550 Meter long (Coffee shop- within Portal as per conceptual view)</t>
  </si>
  <si>
    <t>TOTAL FOR 6.00 SOFA BED (Single Room)</t>
  </si>
  <si>
    <t>PHARMACY RACK</t>
  </si>
  <si>
    <t>L2 Prototype Interior  Bill of Quantities</t>
  </si>
  <si>
    <t>Quantity</t>
  </si>
  <si>
    <r>
      <t>Providing and fixing full height 100mm thick Partition</t>
    </r>
    <r>
      <rPr>
        <sz val="11"/>
        <rFont val="Calibri"/>
        <family val="2"/>
        <scheme val="minor"/>
      </rPr>
      <t xml:space="preserve"> with Framework using 2.5mm thk Aluminium box section of size 50x75mm for Part Partition with 19mm BWR ply on both the sides and finished with laminate on the sides and Part glazed partition comprising of 10mm thk tempered edge polished glass using partition framing system; </t>
    </r>
    <r>
      <rPr>
        <b/>
        <sz val="11"/>
        <rFont val="Calibri"/>
        <family val="2"/>
        <scheme val="minor"/>
      </rPr>
      <t>18mm x 100mm aluminium extruded sections</t>
    </r>
    <r>
      <rPr>
        <sz val="11"/>
        <rFont val="Calibri"/>
        <family val="2"/>
        <scheme val="minor"/>
      </rPr>
      <t xml:space="preserve"> on all sides of the glazed partition as per detail drawings &amp; design. Glass shall be securely fixed to the frames using proprietory rubber gaskettes. Samples of the sections along with mockup shall be shown for approval before placing orders. Cost of framework to hold glass above false ceiling will be measured seperately. Cost to include filling joints with silicon sealant where ever applicable. Glass height upto 2400 / 2550 mm based on location in single piece. Mode of measurement: Only visible area of the partition below false ceiling shall be measured and paid for.</t>
    </r>
    <r>
      <rPr>
        <b/>
        <sz val="11"/>
        <rFont val="Calibri"/>
        <family val="2"/>
        <scheme val="minor"/>
      </rPr>
      <t xml:space="preserve"> (ICU / General Ward)</t>
    </r>
  </si>
  <si>
    <t>Partly to be formed of 2.5mm thk aluminium box sections of size 50x75mm, placed @ 600mm c/c  both horizontally and vertically fixed to the screeded flooring and to the false ceiling.
Partly to be formed of 18x100mm thk aluminium extruded sections.</t>
  </si>
  <si>
    <t>Provide an additional aluminium member of 50mm x 75mm as spacer at the true ceiling level and sub frames for doors and glazed openings while fixing the frame work as per details</t>
  </si>
  <si>
    <t>The framework to be cladded on both sides (till the false ceiling) with one layer of 19mm thk Ply board fixed with necessary screws.</t>
  </si>
  <si>
    <t>Finished with 1mm thk laminate (anti microbial) and edges with SS T-Profile</t>
  </si>
  <si>
    <r>
      <t xml:space="preserve">Providing and Fixing Low HT 100mm thk Partition W/ Moisture Resistant Gypsum inclusive of paint finish on both sides </t>
    </r>
    <r>
      <rPr>
        <sz val="11"/>
        <rFont val="Calibri"/>
        <family val="2"/>
        <scheme val="minor"/>
      </rPr>
      <t xml:space="preserve"> - GI Frame without Insultion (Rate not to include above ceiling partition)without insulation - Partition from Finished flooring level till 1200mm level - top finished with T.W. Beading of size 100mm x 20mm in PU Painted finish</t>
    </r>
    <r>
      <rPr>
        <b/>
        <sz val="11"/>
        <rFont val="Calibri"/>
        <family val="2"/>
        <scheme val="minor"/>
      </rPr>
      <t xml:space="preserve"> (Cafeteria)</t>
    </r>
  </si>
  <si>
    <t>Laminate paneling  (with spacers) (Nurse's Station, Column Panels, etc)</t>
  </si>
  <si>
    <t>Column Paneling with Laminate (Curved)(Reception / OPD Waiting)</t>
  </si>
  <si>
    <t>Column Paneling with Mirror (Reception)</t>
  </si>
  <si>
    <t>Providing and Fixing BWR ply on aluminium frame work using 50x75mm 2.5mm guage aluminium box section on Wall up to 3150mm and finished it with approved 6mm Mirror from floor upto bottom of the ceiling, sizing all as per drawing, with necessary hardware, adhesives, all complete</t>
  </si>
  <si>
    <t>Laminate wall &amp; Ceiling Boxing (Cafeteria)</t>
  </si>
  <si>
    <t>Fabricating and fixing of 12mm BWR ply onto framework using 2.5mm thk aluminium box section of size 50mm x 75mm on the existing wall surface / from structural slab with necessary ceiling supports by means of approved screws/nails / anchor bolts and to be finished with approved 1mm laminate as per detailed drawings. To have necessary grooves as per details. To be in proper line and level as per architects instructions, all complete.</t>
  </si>
  <si>
    <t>sqm</t>
  </si>
  <si>
    <r>
      <t>ACRYLIC EMULSION PAINTING:</t>
    </r>
    <r>
      <rPr>
        <sz val="12"/>
        <rFont val="Calibri"/>
        <family val="2"/>
        <scheme val="minor"/>
      </rPr>
      <t xml:space="preserve"> (Stencil Type - 1 - Leaf Strip Pattern) (Emergency / Radiotherapy / ICU / Chemo / Cafeteria / Single Room)</t>
    </r>
  </si>
  <si>
    <r>
      <t>ACRYLIC EMULSION PAINTING:</t>
    </r>
    <r>
      <rPr>
        <sz val="12"/>
        <rFont val="Calibri"/>
        <family val="2"/>
        <scheme val="minor"/>
      </rPr>
      <t xml:space="preserve"> (Stencil Type - 2 - Leaf Pattern) (Single Room)</t>
    </r>
  </si>
  <si>
    <r>
      <t>ACRYLIC EMULSION PAINTING:</t>
    </r>
    <r>
      <rPr>
        <sz val="12"/>
        <rFont val="Calibri"/>
        <family val="2"/>
        <scheme val="minor"/>
      </rPr>
      <t xml:space="preserve"> (Stencil Type - 3) (Reception / Emergency / LINAC / Radiotherapy / Cafeteria / OPD Waiting / IPD Waiting / OPD Corridor / ICU / Chemotherapy )</t>
    </r>
  </si>
  <si>
    <t xml:space="preserve">Applying 2 or more finishing coat of emulsion paint of approved shades applied on marking as per stencil evenly with flat roller to give uniform finish a per manufacturers specifications, on texture walls surface, gypboard partitions, Gyp panneling and ceiling. cost includes surface preparation, primer coats, levelling patti  Colours as per architect's selection. </t>
  </si>
  <si>
    <t>Designer Gypboard ceiling Drops</t>
  </si>
  <si>
    <r>
      <t xml:space="preserve">P&amp;F 12 mm thk MR Gypsum board false ceiling </t>
    </r>
    <r>
      <rPr>
        <sz val="11"/>
        <rFont val="Calibri"/>
        <family val="2"/>
        <scheme val="minor"/>
      </rPr>
      <t xml:space="preserve">to G.I. ultra studs in perfect level.  Necessary offsets and grooves  to be provided  at the junction of ceiling &amp; walls/columns/partitions etc., Cut out for light fittings A/C grills etc. Rate to include providing &amp; fixing of necessary G.I./wooden/MS frame supports for the above fixtures &amp; additional suspenders using metal dash fasteners for suspension &amp; ceeiling in AC duct area as per architects instructions. G.I.frame to consist of proprietary supplied frames &amp; as per manufacturers recommendations suspended from dash fastners anchored to structural slab by  means of G.I.angles. Gypsum board fixed with proprietary supplied fixing devices &amp; finished.The joint between the sheets of plasterboard are to be covered with jointing paper tape and flushed with UB 888 (all purposes jointing compound) to provide a smooth durable and professional finish. Suspension points and clips shall be able to take a minimum safe load of 50 kgs. including making grooves at the junction of ceiling &amp; walls/columns/partitions etc.  </t>
    </r>
    <r>
      <rPr>
        <b/>
        <sz val="11"/>
        <rFont val="Calibri"/>
        <family val="2"/>
        <scheme val="minor"/>
      </rPr>
      <t>( GI Section - Ultrabrand from Saint Gobain)</t>
    </r>
  </si>
  <si>
    <t>Cutouts for light fittings, A/C grills etc. to be left wherever necessary. the ceiling profile shall be as per Architects instructions. The rate shall be inclusive of preparing the surface, providing and applying 2 coats of proper putty and primer and 3 coats of paint, roller applied Acrylic emulsion of approved quality / colour to Architect's approval.All complete including return air slits etc. &amp; A/C boxing wherever indicated.Note : Marking of Electrical , Fire Alarm &amp; Air-conditioning &amp; co-ordination with marking of fixtures to be considered. Gypsum ceiling to be installed as per IGL specifications. Rate to include additional channel supports at the junction of Grid &amp; Gypsum Ceiling.</t>
  </si>
  <si>
    <t xml:space="preserve">Note : Marking of Electrical , Fire Alarm &amp; Air-conditioning &amp; co-ordination with marking of fixtures to be considered. </t>
  </si>
  <si>
    <t>Note: Measurement to be along the horizontal surface of the ceiling and the verticals shall be included in arriving at cost.</t>
  </si>
  <si>
    <t>Rate quoted to include vertical drops and coves of 150mm and all cut-outs required for light fixtures, smoke detectors and other services cut-outs complete as directed by Architect.</t>
  </si>
  <si>
    <t>Metal Ceiling (Reception, Cafeteria)</t>
  </si>
  <si>
    <t>Providing and fixing of base table shape made of 18mm commercial ply with flap open door all as per detail. Table top and supports to be made of 18mm double layer ply with storage units as per design. Storage to have necessary shelves formed of 19mm ply finished with 0.8mm laminate. Shutters to be postformed. Shutters to be provided with necessary hardwares like spring loaded hinges, tower bolts, SS handles, magnetic catchers and locks etc., of approved make and quality.  All the exposed surfaces to be finished with 1mm thk laminate and inside surfaces to be finished with 0.8mm laminate and with PVC Edge Bands and SS corners whever required as per drawing. Cost to include keybord tray, cpu tray, wire management whereveer applicable and should include fixing of LED strip lighting as per design all complete. Cost also to include antitermite treatment / borer treatment for salwood / plywood.  Table Size: 1800mm x 750mm(Part height)&amp;1050mm(Part height) x 750mm(depth)</t>
  </si>
  <si>
    <t>Cafeteria / Pantry L Shaped Service Counter</t>
  </si>
  <si>
    <t>Providing &amp; fixing of 19mm thk granite counter of 600mm depth formed out of 19mm thk BWP ply and cladded with granite with edges as per details. To have storage below counter as per details and to be made of 19mm BWP ply with lipped edges finished with 1mm thk laminate outside and inside to be finished with 0.8mm laminate. Shutters to be post formed laminate.Shutters to be fixed with all necessary accessories like hinges, tower bolts, magnetic catchers, locks, SS handles etc., as directed by architect. Provide adjustable shelves finished with 0.8mm laminate as per details. Also to provide necessary cut outs for fixing of switches, sockets all complete. The cost to include silicon sealent at the edges as per details. Rate to include 150mm granite band above the counter as per details. Cost should include Borer / Antitermite treatment for salwood and plywood. Table Size: 8000mm x 1050mm height x 675mm(depth)</t>
  </si>
  <si>
    <t>Storage Unit (Single Room)</t>
  </si>
  <si>
    <t>Providing and  keeping in position lockable storage of 600(W), 725mm(H) and length as per detailed drawings with 2 equal shutters and adjustable shelves inside, made of 20mm  MR Ply with 1mm Laminate finish on the outside and 0.8mm laminate finish on the inside, with necessary accessories like locks, SS brush finished handle, hardware etc. grommet holes, all complete, as per architectural detail drawing. Laminate colours as per architect's approval.</t>
  </si>
  <si>
    <t>Overhead Storage Unit (IPD rooms)</t>
  </si>
  <si>
    <t>Providing and fixing overhead Storage 550mm Deep 600mm high (Length as per Detail design) with carcass and shutters made out of 18 mm thk MR Ply. Shutters to be finished with 1mm thick approved laminate outside and 0.8mm laminate finish on the  inside, with 2mm edge banding. Hardware- Lock sets, self-closing hinges, spring loaded shutter latch inside, all cabinet hardware to be of make: Hettich /Ebco.</t>
  </si>
  <si>
    <t>TV Ledge (Single Room)</t>
  </si>
  <si>
    <t>Fabricating and Fixing of 300mm Depth, 1200mm length, MR Ply ledge with 1mm Laminate finish fixed on to wall with necessary screws.</t>
  </si>
  <si>
    <t>SS Glazed Railing ( OPD &amp; IPD Waiting feature wall)</t>
  </si>
  <si>
    <t>Supply and Fixing of SS Glazed Railing (Framelss Glass Fence System - Dormakaba or Equallent) with SS Spigot supports and 10mm Toughened Glazing of 450mm HT and length of 15m and all necessary supports as per drawing / architect's detail, complete.</t>
  </si>
  <si>
    <t>Artwork - 1  - 1000x1200mm</t>
  </si>
  <si>
    <t>Artwork - 2 (Bamboo) 1000x600mm</t>
  </si>
  <si>
    <t>Artwork - 2 (Artist's Painting- Printed on Canvas) (LINAC / Consultation Room) - 600X600MM</t>
  </si>
  <si>
    <t>Feature Wall - 01 (OPD Lounge)</t>
  </si>
  <si>
    <t>Fabricating and fixing 10900 width x 2700mm HT Feature wall elements all complete  - Stone Veneer with framework and ply backing, CNC Cut Moss strip on wall, vertical laminated HDF boards, vertical duco painted ply boards all as per architect's detail drawing, including Powder coated MS letterings fixed on wall.</t>
  </si>
  <si>
    <t>LS</t>
  </si>
  <si>
    <t>Feature Wall - 02 (IPD Lounge)</t>
  </si>
  <si>
    <t>Fabricating and fixing 10900 width x 2700mm HT Feature wall elements all complete - Gypsum Panel with framework and ply backing and painted finish (rustic grey), and poished bamboo sections of varied height and diameters all as per design, including Powder coated MS letterings fixed on wall, all complete as per architect's drawing</t>
  </si>
  <si>
    <t>Ledges in Niche (In Hostel rooms - Front Elevation External walls)</t>
  </si>
  <si>
    <t>Providing and fixing Ledges 5nos. in row @ 400mm spacing,  each of size 350mm Deep 650mm length (Length as per Detail design) in existing masonry niche, with carcass made out of 25 mm thk MR Ply, finished with 1mm thick laminate of approved shade with factory fit edge banding. Rate shall include all concealed hardware fitting and fixing in place all complete as per detail drawings. Hardware make : Hettcih / Ebco or equivalent</t>
  </si>
  <si>
    <r>
      <rPr>
        <b/>
        <u/>
        <sz val="11"/>
        <rFont val="Calibri"/>
        <family val="2"/>
        <scheme val="minor"/>
      </rPr>
      <t xml:space="preserve">NOTE - Excluded from Scope: </t>
    </r>
    <r>
      <rPr>
        <sz val="11"/>
        <rFont val="Calibri"/>
        <family val="2"/>
        <scheme val="minor"/>
      </rPr>
      <t xml:space="preserve">
&gt;General Wall painting (Under Basic Architecture item)
&gt;General Gypsum Ceiling / Grid Ceiling  (Under Basic Architecture item)
&gt;Glazing
&gt;Architectural Signages
&gt;Doors
&gt;Windows
&gt;LED TV
&gt;Backlit Menuboard / LED Display - Cafeteria
&gt;Kiosks
&gt;Charging Points
&gt;Digital Signage (Doctor's Info)
&gt;X-Ray Viewer in Consultation Rooms
&gt;Digital Token Indicator
&gt;Sanitary &amp; CP Fixtures
&gt;Medical Equipments / Beds / Examination Beds etc
&gt;Pharmacy racks
&gt;Potted Plants / Bamboo Plants in Reception / Waiting Areas.
</t>
    </r>
  </si>
  <si>
    <t>A) 3S</t>
  </si>
  <si>
    <t>B) 4S</t>
  </si>
  <si>
    <t>C) 5S</t>
  </si>
  <si>
    <t>C2</t>
  </si>
  <si>
    <r>
      <rPr>
        <b/>
        <sz val="11"/>
        <color theme="1"/>
        <rFont val="Calibri"/>
        <family val="2"/>
        <scheme val="minor"/>
      </rPr>
      <t>Lounge Chair - 2S</t>
    </r>
    <r>
      <rPr>
        <sz val="11"/>
        <color theme="1"/>
        <rFont val="Calibri"/>
        <family val="2"/>
        <scheme val="minor"/>
      </rPr>
      <t xml:space="preserve">
Leatherite Finish. Make - Amber Furniture or Equallent.</t>
    </r>
  </si>
  <si>
    <t>C3</t>
  </si>
  <si>
    <r>
      <rPr>
        <b/>
        <sz val="11"/>
        <color theme="1"/>
        <rFont val="Calibri"/>
        <family val="2"/>
        <scheme val="minor"/>
      </rPr>
      <t>Lounge Chair - 3S</t>
    </r>
    <r>
      <rPr>
        <sz val="11"/>
        <color theme="1"/>
        <rFont val="Calibri"/>
        <family val="2"/>
        <scheme val="minor"/>
      </rPr>
      <t xml:space="preserve">
Leatherite Finish. Make - Amber Furniture or Equallent.</t>
    </r>
  </si>
  <si>
    <t>SB</t>
  </si>
  <si>
    <r>
      <rPr>
        <b/>
        <sz val="11"/>
        <color theme="1"/>
        <rFont val="Calibri"/>
        <family val="2"/>
        <scheme val="minor"/>
      </rPr>
      <t>Sofa Bed (Single Room)</t>
    </r>
    <r>
      <rPr>
        <sz val="11"/>
        <color theme="1"/>
        <rFont val="Calibri"/>
        <family val="2"/>
        <scheme val="minor"/>
      </rPr>
      <t xml:space="preserve">
Day Bed with MS Framework and Legs in Powder Coated Finish and Bed base made in ply, foam and leatherette(Colour as per architect's selection).100mm thick foam (should be HR&amp;FR rated) having ILD 41. , all complete as per architect's drawing . Make - Amber Furniture or Equallent.</t>
    </r>
  </si>
  <si>
    <r>
      <rPr>
        <b/>
        <sz val="11"/>
        <color theme="1"/>
        <rFont val="Calibri"/>
        <family val="2"/>
        <scheme val="minor"/>
      </rPr>
      <t>Cafeteria Table</t>
    </r>
    <r>
      <rPr>
        <sz val="11"/>
        <color theme="1"/>
        <rFont val="Calibri"/>
        <family val="2"/>
        <scheme val="minor"/>
      </rPr>
      <t xml:space="preserve">
ISOTOP  Table with 1mm Laminate</t>
    </r>
  </si>
  <si>
    <t>T8B</t>
  </si>
  <si>
    <t>B) 6S</t>
  </si>
  <si>
    <t>C10</t>
  </si>
  <si>
    <r>
      <rPr>
        <b/>
        <sz val="11"/>
        <color theme="1"/>
        <rFont val="Calibri"/>
        <family val="2"/>
        <scheme val="minor"/>
      </rPr>
      <t>Cafeteria Chair - Bar Stool Type (Staff &amp; Visitor Café)</t>
    </r>
    <r>
      <rPr>
        <sz val="11"/>
        <color theme="1"/>
        <rFont val="Calibri"/>
        <family val="2"/>
        <scheme val="minor"/>
      </rPr>
      <t xml:space="preserve">
Make- Model Regus - Amber Furniture or Equallent</t>
    </r>
  </si>
  <si>
    <t>C11</t>
  </si>
  <si>
    <t>Cafeteria Chair - 1 (Staff Café)
Make - Dreamseats - Eames Wood Replica. Colour as per architect's Selection.</t>
  </si>
  <si>
    <t>C12</t>
  </si>
  <si>
    <t>Cafeteria Chair - 2 (Staff Café)
Make - Dreamseats - Eames Saarinen Replica. Colour as per architect's Selection</t>
  </si>
  <si>
    <t xml:space="preserve">FIXED SEATS </t>
  </si>
  <si>
    <r>
      <t xml:space="preserve">Note: The Fixed Seats / Table are to be manufactured and supplied and fixed at site. VENDOR: </t>
    </r>
    <r>
      <rPr>
        <b/>
        <sz val="11"/>
        <color theme="1"/>
        <rFont val="Calibri"/>
        <family val="2"/>
        <scheme val="minor"/>
      </rPr>
      <t>AMBER Furniture, Chennai</t>
    </r>
  </si>
  <si>
    <r>
      <t xml:space="preserve">10S Island Seat (Reception)
</t>
    </r>
    <r>
      <rPr>
        <sz val="11"/>
        <color indexed="8"/>
        <rFont val="Calibri"/>
        <family val="2"/>
      </rPr>
      <t xml:space="preserve">-Fabricating and Supply of Floor Mounted 10S Island seat with BWR Ply and M/S framework as required with BWR Ply cover / Flexiply cover with PU Leather finish as per approved colour, all complete as per architect's drawing. </t>
    </r>
  </si>
  <si>
    <r>
      <rPr>
        <b/>
        <sz val="11"/>
        <color theme="1"/>
        <rFont val="Calibri"/>
        <family val="2"/>
        <scheme val="minor"/>
      </rPr>
      <t>Bamboo Seater- Type 1  (Reception)</t>
    </r>
    <r>
      <rPr>
        <sz val="11"/>
        <color theme="1"/>
        <rFont val="Calibri"/>
        <family val="2"/>
        <scheme val="minor"/>
      </rPr>
      <t xml:space="preserve">
-Fabricating and Supply of Floor Mounted Bamboo Seat with Necessary Ply and MS Framework all complete as per detail drawing.</t>
    </r>
  </si>
  <si>
    <r>
      <rPr>
        <b/>
        <sz val="11"/>
        <color theme="1"/>
        <rFont val="Calibri"/>
        <family val="2"/>
        <scheme val="minor"/>
      </rPr>
      <t>Bamboo Seater- Type 2  (Reception / OPD Lounge)</t>
    </r>
    <r>
      <rPr>
        <sz val="11"/>
        <color theme="1"/>
        <rFont val="Calibri"/>
        <family val="2"/>
        <scheme val="minor"/>
      </rPr>
      <t xml:space="preserve">
-Fabricating and Supply of Floor Mounted Bamboo Seat with Necessary Ply and MS Framework all complete as per detail drawing.</t>
    </r>
  </si>
  <si>
    <r>
      <t xml:space="preserve">Wall mounted Table (around Column) (Visitor)
</t>
    </r>
    <r>
      <rPr>
        <sz val="11"/>
        <color indexed="8"/>
        <rFont val="Calibri"/>
        <family val="2"/>
      </rPr>
      <t>-Fabricating and Supply of Wall Mounted Ply Table in 1mm Laminate Finish and 2mm Edge Banding with Necessary Ply and MS Framework all complete as per detail drawing.</t>
    </r>
  </si>
  <si>
    <r>
      <t>Cafeteria Wall Fixed Table (Visitor)
-</t>
    </r>
    <r>
      <rPr>
        <sz val="11"/>
        <color indexed="8"/>
        <rFont val="Calibri"/>
        <family val="2"/>
      </rPr>
      <t>Fabricating and fixing of wall mounted High Table of depth 450mm all around the column / along specified length on wall etc with Ply supports in Laminate finish, including of all necessary hardware, 2mm edge banding all complete as per drawing.</t>
    </r>
    <r>
      <rPr>
        <b/>
        <sz val="11"/>
        <color indexed="8"/>
        <rFont val="Calibri"/>
        <family val="2"/>
      </rPr>
      <t xml:space="preserve"> </t>
    </r>
  </si>
  <si>
    <r>
      <t>Cafeteria Wall Fixed Table (Staff)
-</t>
    </r>
    <r>
      <rPr>
        <sz val="11"/>
        <color indexed="8"/>
        <rFont val="Calibri"/>
        <family val="2"/>
      </rPr>
      <t>Fabricating and fixing of wall mounted High Table of depth 450mm all around the column / along specified length on wall etc with Ply supports in Laminate finish, including of all necessary hardware, 2mm edge banding all complete as per drawing.</t>
    </r>
    <r>
      <rPr>
        <b/>
        <sz val="11"/>
        <color indexed="8"/>
        <rFont val="Calibri"/>
        <family val="2"/>
      </rPr>
      <t xml:space="preserve"> </t>
    </r>
  </si>
  <si>
    <r>
      <t>Cafeteria Booth Seat (Staff)
-</t>
    </r>
    <r>
      <rPr>
        <sz val="11"/>
        <color indexed="8"/>
        <rFont val="Calibri"/>
        <family val="2"/>
      </rPr>
      <t xml:space="preserve">Fabricating and supply of Booth seat 1000mm length - frames to be made of wooden batten and BWR ply. Seat and beck rest to be made in ply, foam and leatherette(colour as per architect's selection).100mm thick foam (should be HR&amp;FR rated) having ILD 41. , all complete as per architect's drawing . </t>
    </r>
  </si>
  <si>
    <r>
      <rPr>
        <b/>
        <sz val="11"/>
        <color theme="1"/>
        <rFont val="Calibri"/>
        <family val="2"/>
        <scheme val="minor"/>
      </rPr>
      <t>Column Seater ( 12S ) (OPD Lounge)</t>
    </r>
    <r>
      <rPr>
        <sz val="11"/>
        <color theme="1"/>
        <rFont val="Calibri"/>
        <family val="2"/>
        <scheme val="minor"/>
      </rPr>
      <t xml:space="preserve">
-Fabricating and supply of column-mounted circular seat around columns - frames to be made of wooden batten and BWR Ply. Saet and Backrest to be made with Ply / Flexi-Ply, with Solid Acrylic finish, all complete as per drawing.</t>
    </r>
  </si>
  <si>
    <t xml:space="preserve">TOTAL FOR FIXED SEATS </t>
  </si>
  <si>
    <t>OTHERS (TABLES &amp; STORAGES)</t>
  </si>
  <si>
    <t>T1</t>
  </si>
  <si>
    <t>Office Tble</t>
  </si>
  <si>
    <t>Curvilinear Workstion 1500 L x 600W x 1200 L x 600W x 1200mm 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leveling bolts, board.  Race way -The race way cover are sliding type and are integrally fitting inside frame and are made out of 0.8mm-1mm thick CRCA steel &amp; powder coated. The electrical raceway can be provided below worktop or above worktop. The partition has two integrated raceway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 Fabric Tile; constructed out of 5mm thick Medium Density Fiber Board(MDF) and covered with Fabric of choice. Laminate Tile; constructed out of 0.8 mm CRCA sheet and laminated Medium Density Fibre Board(MDF) Bottom Row of steel Tile;  Made out of 5mm-8mm thick thick pre-laminated Medium Density Fiber Board (MDF) Bottom Row of steel 
Tile ;  Constructed finished in epoxy powder coating. Can be given with plain /perforations/embossed finishes Magnetic tile; Constructed out of 0.8mm Galvanized sheet and covered with fabric of choice. Whiteboard marker tile; Made out of 4mm MDF with 1mm glossy highly wear resistant face laminate-Total thickness is 5mm. Table tops are of 25mm thk pre-laminated particle boards conforming to IS:12823 Interior Grade. All Worktops to have Metal Insets for fixing screws. Specially designed powder coated M.S brackets having 2mm thickness fixed to the partition frame support the tabletops. Sealed edge in table tops are with 2mm thick PVC edge banding on working side and 0.8mm thick edge banding on non working side. Legs are made of powder coated steel  50mmx50mm section. Cross Member are in CRCA steel and the  Beam is made of MS of 1.5mm thicknees in powder coated finish of 50 microns thicknees -Each workstation has 3D rawer pedestal unit of size 400mm L x 450mm D x 680 mm made up of 18mm thk prelam particle board conforming to IS:12823 Interior Grade with 3 Drawer (2 Drawer + 1 Filing) with roller side machanism for 2 Drawers and Ball bearing slide for 1 Filing unit. Warranty 10 years.</t>
  </si>
  <si>
    <t>Curvilinear Workstion 2000 L x 750 W x 1200mm Ht with pedestal unit Frame is 50 mm thick and made of Aluminium Extrusions  of 1.2 mm to 1.5mm thickness. The System is complete hollow system with space for wire reticulation.  All the frames will be  duly power coated.  All the frames are fastened together by means of M6 NUTS &amp; BOLTS. All the frames are fitted with M10 leveling bolts, board.  Race way -The race way cover are sliding type and are integrally fitting inside frame and are made out of 0.8mm-1mm thick CRCA steel &amp; powder coated. The electrical raceway can be provided below worktop or above worktop. The partition has two integrated raceway provided one at skirting level and another at the work surface level thus ensuring separation of power and networking cables. The free space available within raceway accommodates power, data and communication cables. The cable can be taken into the frame from the floor from the bottom. Tiles : Fabric Tile; constructed out of 5mm thick Medium Density Fiber Board(MDF) and covered with Fabric of choice. Laminate Tile; constructed out of 0.8 mm CRCA sheet and laminated Medium Density Fibre Board(MDF) Bottom Row of steel Tile;  Made out of 5mm-8mm thick thick pre-laminated Medium Density Fiber Board (MDF) Bottom Row of steel 
Tile ;  Constructed finished in epoxy powder coating. Can be given with plain /perforations/embossed finishes Magnetic tile; Constructed out of 0.8mm Galvanized sheet and covered with fabric of choice. Whiteboard marker tile; Made out of 4mm MDF with 1mm glossy highly wear resistant face laminate-Total thickness is 5mm. Table tops are of 25mm thk pre-laminated particle boards conforming to IS:12823 Interior Grade. All Worktops to have Metal Insets for fixing screws. Specially designed powder coated M.S brackets having 2mm thickness fixed to the partition frame support the tabletops. Sealed edge in table tops are with 2mm thick PVC edge banding on working side and 0.8mm thick edge banding on non working side. Legs are made of powder coated steel  50mmx50mm section. Cross Member are in CRCA steel and the  Beam is made of MS of 1.5mm thicknees in powder coated finish of 50 microns thicknees -Each workstation has 3D rawer pedestal unit of size 400mm L x 450mm D x 680 mm made up of 18mm thk prelam particle board conforming to IS:12823 Interior Grade with 3 Drawer (2 Drawer + 1 Filing) with roller side machanism for 2 Drawers and Ball bearing slide for 1 Filing unit. Warranty 10 years.</t>
  </si>
  <si>
    <t>SIDE TABLE- waiting lobby</t>
  </si>
  <si>
    <t>T11</t>
  </si>
  <si>
    <t>Centre Table:-W900xD500xH400mm-Waiting Lobby</t>
  </si>
  <si>
    <t>CT1</t>
  </si>
  <si>
    <t>SINGLE COT (HOSTEL ROOMS)</t>
  </si>
  <si>
    <t>Providing and supplying Single Hostel cot of approved make &amp; model of min. size 900 mm x 1950 mm made out of MS powder coated finish of 50 microns thickness framework of 50mmx50mm sections. Necessary bedstead members to comfortably support the mattress with all necessary fittings, floor bush etc all complete. Make : Nilkamal / Godrej interior / equivalent</t>
  </si>
  <si>
    <t>ST</t>
  </si>
  <si>
    <t>STUDY TABLE WITH DRAWERS (HOSTEL ROOMS)</t>
  </si>
  <si>
    <t>Providing and supplying Study table of size 900mm x 600mm x 750mm(Ht) made out of 25mm thk. pre laminated ply on top &amp; sides with factory fit PVC edge banding / Post formed top surface. Study table to have two drawers made of 18mm thick pre laminated ply board, with individual locking system. Rate shall include all necessary accessories / hardware like locks, telescopic chanels, SS brush finished handle, floor bush etc. of approved brands all complete. Of approved makes : Godrej interior or equivalent</t>
  </si>
  <si>
    <t>HS1</t>
  </si>
  <si>
    <t>WARDROBE FOR HOSTELS  (HOSTEL ROOMS)</t>
  </si>
  <si>
    <t xml:space="preserve">Providing and supplying Storage Wardrobe of size 900mm x 500mm x 1900mm(Ht) with carcass &amp; shutters made out of 18mm thk comercial ply finished with 1mm thk Laminate outside &amp; 0.8mm laminate inside with factory fit edge banding. With necessary shelves formed of 19mm ply finished with 0.8mm laminate , dress hanger rod provided inside. Shutters shall be provided with necessary hardwares like spring loaded hinges, tower bolts, SS handles and locks etc., of approved make and quality. </t>
  </si>
  <si>
    <t>L3 Prototype Interior  Bill of Quantities</t>
  </si>
  <si>
    <t>Consultants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</si>
</sst>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 #,##0.00_ ;_ * \-#,##0.00_ ;_ * &quot;-&quot;??_ ;_ @_ "/>
    <numFmt numFmtId="164" formatCode="_(&quot;$&quot;* #,##0.00_);_(&quot;$&quot;* \(#,##0.00\);_(&quot;$&quot;* &quot;-&quot;??_);_(@_)"/>
    <numFmt numFmtId="165" formatCode="#,##0.0000_);\(#,##0.0000\)"/>
    <numFmt numFmtId="166" formatCode="General_)"/>
    <numFmt numFmtId="167" formatCode="#,##0;\-#,##0;&quot;-&quot;"/>
    <numFmt numFmtId="168" formatCode="&quot;Rs.&quot;\ #,##0;[Red]&quot;Rs.&quot;\ \-#,##0"/>
    <numFmt numFmtId="169" formatCode="_ &quot;Rs.&quot;\ * #,##0_ ;_ &quot;Rs.&quot;\ * \-#,##0_ ;_ &quot;Rs.&quot;\ * &quot;-&quot;_ ;_ @_ "/>
    <numFmt numFmtId="170" formatCode="&quot;$&quot;#,##0;\(&quot;$&quot;#,##0\)"/>
    <numFmt numFmtId="171" formatCode="_(* #,##0.00_);_(* \(#,##0.00\);_(* \-??_);_(@_)"/>
    <numFmt numFmtId="172" formatCode="0;[Red]0"/>
    <numFmt numFmtId="173" formatCode="\$#,##0;\(\$#,##0\)"/>
    <numFmt numFmtId="174" formatCode="#,##0.00;[Red]#,##0.00"/>
    <numFmt numFmtId="175" formatCode="#,##0;\(#,##0\)"/>
    <numFmt numFmtId="176" formatCode="0###0"/>
    <numFmt numFmtId="177" formatCode="\$#,##0.00;\(\$#,##0.00\)"/>
    <numFmt numFmtId="178" formatCode="#,##0_);[Red]\(#,##0\);;@"/>
    <numFmt numFmtId="179" formatCode="_([$€-2]* #,##0.00_);_([$€-2]* \(#,##0.00\);_([$€-2]* &quot;-&quot;??_)"/>
    <numFmt numFmtId="180" formatCode="[$-409]General"/>
    <numFmt numFmtId="181" formatCode="0.000000"/>
    <numFmt numFmtId="182" formatCode="General\ ;[Red]\(General\)"/>
    <numFmt numFmtId="183" formatCode="#,##0.0"/>
    <numFmt numFmtId="184" formatCode="#,##0.0000000_);\(#,##0.0000000\)"/>
    <numFmt numFmtId="185" formatCode="#,##0;[Red]#,##0"/>
    <numFmt numFmtId="186" formatCode="0.00_)"/>
    <numFmt numFmtId="187" formatCode="\£#,##0_);\(\£#,##0\)"/>
    <numFmt numFmtId="188" formatCode="mm/dd/yy"/>
    <numFmt numFmtId="189" formatCode="_(&quot;Rs.&quot;* #,##0_);_(&quot;Rs.&quot;* \(#,##0\);_(&quot;Rs.&quot;* &quot;-&quot;??_);_(@_)"/>
    <numFmt numFmtId="190" formatCode="_-* #,##0_-;\-* #,##0_-;_-* &quot;-&quot;_-;_-@_-"/>
    <numFmt numFmtId="191" formatCode="_-* #,##0.00_-;\-* #,##0.00_-;_-* &quot;-&quot;??_-;_-@_-"/>
    <numFmt numFmtId="192" formatCode="0##0"/>
    <numFmt numFmtId="193" formatCode="_-&quot;$&quot;* #,##0_-;\-&quot;$&quot;* #,##0_-;_-&quot;$&quot;* &quot;-&quot;_-;_-@_-"/>
    <numFmt numFmtId="194" formatCode="_-&quot;$&quot;* #,##0.00_-;\-&quot;$&quot;* #,##0.00_-;_-&quot;$&quot;* &quot;-&quot;??_-;_-@_-"/>
  </numFmts>
  <fonts count="99">
    <font>
      <sz val="11"/>
      <color theme="1"/>
      <name val="Calibri"/>
      <family val="2"/>
      <scheme val="minor"/>
    </font>
    <font>
      <b/>
      <sz val="11"/>
      <color theme="1"/>
      <name val="Calibri"/>
      <family val="2"/>
      <scheme val="minor"/>
    </font>
    <font>
      <b/>
      <sz val="10"/>
      <name val="Arial"/>
      <family val="2"/>
    </font>
    <font>
      <sz val="10"/>
      <name val="Arial Narrow"/>
      <family val="2"/>
    </font>
    <font>
      <b/>
      <sz val="10"/>
      <name val="Arial Narrow"/>
      <family val="2"/>
    </font>
    <font>
      <sz val="11"/>
      <name val="Arial"/>
      <family val="2"/>
    </font>
    <font>
      <sz val="11"/>
      <name val="Calibri"/>
      <family val="2"/>
      <scheme val="minor"/>
    </font>
    <font>
      <b/>
      <sz val="11"/>
      <name val="Calibri"/>
      <family val="2"/>
    </font>
    <font>
      <b/>
      <sz val="11"/>
      <name val="Calibri"/>
      <family val="2"/>
      <scheme val="minor"/>
    </font>
    <font>
      <sz val="11"/>
      <name val="Calibri"/>
      <family val="2"/>
    </font>
    <font>
      <b/>
      <u/>
      <sz val="11"/>
      <name val="Calibri"/>
      <family val="2"/>
      <scheme val="minor"/>
    </font>
    <font>
      <b/>
      <sz val="12"/>
      <name val="Calibri"/>
      <family val="2"/>
      <scheme val="minor"/>
    </font>
    <font>
      <sz val="12"/>
      <name val="Calibri"/>
      <family val="2"/>
      <scheme val="minor"/>
    </font>
    <font>
      <b/>
      <i/>
      <u/>
      <sz val="11"/>
      <name val="Calibri"/>
      <family val="2"/>
    </font>
    <font>
      <u/>
      <sz val="11"/>
      <name val="Calibri"/>
      <family val="2"/>
    </font>
    <font>
      <b/>
      <u/>
      <sz val="11"/>
      <name val="Calibri"/>
      <family val="2"/>
    </font>
    <font>
      <sz val="12"/>
      <name val="Times New Roman"/>
      <family val="1"/>
    </font>
    <font>
      <sz val="11"/>
      <color indexed="8"/>
      <name val="Calibri"/>
      <family val="2"/>
    </font>
    <font>
      <b/>
      <sz val="16"/>
      <name val="Arial Narrow"/>
      <family val="2"/>
    </font>
    <font>
      <b/>
      <sz val="11"/>
      <color indexed="8"/>
      <name val="Calibri"/>
      <family val="2"/>
    </font>
    <font>
      <sz val="11"/>
      <color theme="1"/>
      <name val="Calibri"/>
      <family val="2"/>
      <scheme val="minor"/>
    </font>
    <font>
      <sz val="14"/>
      <name val="Calibri"/>
      <family val="2"/>
      <scheme val="minor"/>
    </font>
    <font>
      <b/>
      <sz val="14"/>
      <name val="Calibri"/>
      <family val="2"/>
    </font>
    <font>
      <b/>
      <sz val="14"/>
      <name val="Calibri"/>
      <family val="2"/>
      <scheme val="minor"/>
    </font>
    <font>
      <b/>
      <sz val="16"/>
      <color theme="1"/>
      <name val="Calibri"/>
      <family val="2"/>
      <scheme val="minor"/>
    </font>
    <font>
      <sz val="11"/>
      <color rgb="FF006100"/>
      <name val="Calibri"/>
      <family val="2"/>
      <scheme val="minor"/>
    </font>
    <font>
      <sz val="11"/>
      <color rgb="FF9C0006"/>
      <name val="Calibri"/>
      <family val="2"/>
      <scheme val="minor"/>
    </font>
    <font>
      <b/>
      <sz val="12"/>
      <name val="Arial"/>
      <family val="2"/>
    </font>
    <font>
      <sz val="10"/>
      <name val="Helv"/>
      <family val="2"/>
    </font>
    <font>
      <sz val="9"/>
      <name val="Arial"/>
      <family val="2"/>
    </font>
    <font>
      <sz val="10"/>
      <name val="Helv"/>
      <charset val="204"/>
    </font>
    <font>
      <sz val="10"/>
      <name val="Arial"/>
      <family val="2"/>
    </font>
    <font>
      <sz val="8"/>
      <name val="Helv"/>
      <charset val="204"/>
    </font>
    <font>
      <sz val="8"/>
      <name val="Helv"/>
    </font>
    <font>
      <sz val="8"/>
      <name val="Arial"/>
      <family val="2"/>
    </font>
    <font>
      <sz val="11"/>
      <color indexed="9"/>
      <name val="Calibri"/>
      <family val="2"/>
    </font>
    <font>
      <sz val="14"/>
      <name val="AngsanaUPC"/>
      <family val="1"/>
    </font>
    <font>
      <sz val="10"/>
      <name val="Helv"/>
    </font>
    <font>
      <sz val="10"/>
      <name val="Times New Roman"/>
      <family val="1"/>
    </font>
    <font>
      <sz val="11"/>
      <color indexed="20"/>
      <name val="Calibri"/>
      <family val="2"/>
    </font>
    <font>
      <sz val="12"/>
      <name val="Tms Rmn"/>
    </font>
    <font>
      <sz val="12"/>
      <name val="¹ÙÅÁÃ¼"/>
      <charset val="129"/>
    </font>
    <font>
      <sz val="10"/>
      <color indexed="8"/>
      <name val="Arial"/>
      <family val="2"/>
    </font>
    <font>
      <b/>
      <sz val="11"/>
      <color indexed="52"/>
      <name val="Calibri"/>
      <family val="2"/>
    </font>
    <font>
      <b/>
      <sz val="11"/>
      <color indexed="9"/>
      <name val="Calibri"/>
      <family val="2"/>
    </font>
    <font>
      <sz val="10"/>
      <name val="Verdana"/>
      <family val="2"/>
    </font>
    <font>
      <sz val="10"/>
      <name val="MS Serif"/>
      <family val="1"/>
    </font>
    <font>
      <sz val="11"/>
      <name val="Courier"/>
      <family val="3"/>
    </font>
    <font>
      <b/>
      <u/>
      <sz val="11"/>
      <name val="Times New Roman"/>
      <family val="1"/>
    </font>
    <font>
      <sz val="12"/>
      <name val="Arial"/>
      <family val="2"/>
    </font>
    <font>
      <sz val="10"/>
      <name val="Century Gothic"/>
      <family val="2"/>
    </font>
    <font>
      <sz val="10"/>
      <color indexed="16"/>
      <name val="MS Serif"/>
      <family val="1"/>
    </font>
    <font>
      <u/>
      <sz val="11"/>
      <color indexed="12"/>
      <name val="Calibri"/>
      <family val="2"/>
    </font>
    <font>
      <sz val="11"/>
      <color indexed="8"/>
      <name val="Calibri"/>
      <family val="2"/>
      <charset val="1"/>
    </font>
    <font>
      <sz val="10"/>
      <name val="Arial"/>
      <family val="2"/>
      <charset val="204"/>
    </font>
    <font>
      <i/>
      <sz val="11"/>
      <color indexed="23"/>
      <name val="Calibri"/>
      <family val="2"/>
    </font>
    <font>
      <sz val="10"/>
      <color indexed="10"/>
      <name val="Arial"/>
      <family val="2"/>
    </font>
    <font>
      <sz val="11"/>
      <color indexed="17"/>
      <name val="Calibri"/>
      <family val="2"/>
    </font>
    <font>
      <b/>
      <sz val="10"/>
      <name val="Century Gothic"/>
      <family val="2"/>
    </font>
    <font>
      <b/>
      <sz val="15"/>
      <name val="Calibri"/>
      <family val="2"/>
      <scheme val="minor"/>
    </font>
    <font>
      <b/>
      <sz val="15"/>
      <color indexed="62"/>
      <name val="Calibri"/>
      <family val="2"/>
    </font>
    <font>
      <b/>
      <sz val="13"/>
      <color indexed="62"/>
      <name val="Calibri"/>
      <family val="2"/>
    </font>
    <font>
      <b/>
      <sz val="11"/>
      <color indexed="62"/>
      <name val="Calibri"/>
      <family val="2"/>
    </font>
    <font>
      <b/>
      <sz val="18"/>
      <name val="Arial"/>
      <family val="2"/>
    </font>
    <font>
      <u/>
      <sz val="11"/>
      <color theme="10"/>
      <name val="Calibri"/>
      <family val="2"/>
    </font>
    <font>
      <u/>
      <sz val="10"/>
      <color theme="10"/>
      <name val="Arial"/>
      <family val="2"/>
    </font>
    <font>
      <u/>
      <sz val="9"/>
      <color indexed="12"/>
      <name val="Arial"/>
      <family val="2"/>
    </font>
    <font>
      <sz val="11"/>
      <color indexed="62"/>
      <name val="Calibri"/>
      <family val="2"/>
    </font>
    <font>
      <b/>
      <u val="double"/>
      <sz val="12"/>
      <name val="Times New Roman"/>
      <family val="1"/>
    </font>
    <font>
      <b/>
      <u val="double"/>
      <sz val="11"/>
      <name val="Times New Roman"/>
      <family val="1"/>
    </font>
    <font>
      <sz val="11"/>
      <color indexed="52"/>
      <name val="Calibri"/>
      <family val="2"/>
    </font>
    <font>
      <b/>
      <sz val="9"/>
      <name val="Arial"/>
      <family val="2"/>
    </font>
    <font>
      <sz val="11"/>
      <color indexed="60"/>
      <name val="Calibri"/>
      <family val="2"/>
    </font>
    <font>
      <sz val="12"/>
      <color rgb="FF9C6500"/>
      <name val="Calibri"/>
      <family val="2"/>
      <scheme val="minor"/>
    </font>
    <font>
      <sz val="7"/>
      <name val="Small Fonts"/>
      <family val="2"/>
    </font>
    <font>
      <sz val="12"/>
      <color indexed="8"/>
      <name val="Arial"/>
      <family val="2"/>
    </font>
    <font>
      <b/>
      <i/>
      <sz val="16"/>
      <name val="Helv"/>
    </font>
    <font>
      <sz val="12"/>
      <color theme="1"/>
      <name val="Calibri"/>
      <family val="2"/>
      <scheme val="minor"/>
    </font>
    <font>
      <b/>
      <sz val="11"/>
      <color indexed="63"/>
      <name val="Calibri"/>
      <family val="2"/>
    </font>
    <font>
      <b/>
      <sz val="10"/>
      <name val="Arial CE"/>
      <family val="2"/>
      <charset val="238"/>
    </font>
    <font>
      <sz val="10"/>
      <name val="MS Sans Serif"/>
      <family val="2"/>
    </font>
    <font>
      <b/>
      <u/>
      <sz val="10"/>
      <color indexed="18"/>
      <name val="Century Gothic"/>
      <family val="2"/>
    </font>
    <font>
      <u/>
      <sz val="9"/>
      <color indexed="36"/>
      <name val="Arial"/>
      <family val="2"/>
    </font>
    <font>
      <b/>
      <sz val="12"/>
      <color indexed="18"/>
      <name val="Times New Roman"/>
      <family val="1"/>
    </font>
    <font>
      <b/>
      <sz val="8"/>
      <color indexed="8"/>
      <name val="Helv"/>
    </font>
    <font>
      <b/>
      <sz val="12"/>
      <name val="Times New Roman"/>
      <family val="1"/>
    </font>
    <font>
      <b/>
      <sz val="8"/>
      <name val="Tahoma"/>
      <family val="2"/>
    </font>
    <font>
      <b/>
      <sz val="11"/>
      <name val="Times New Roman"/>
      <family val="1"/>
    </font>
    <font>
      <b/>
      <sz val="18"/>
      <color indexed="62"/>
      <name val="Cambria"/>
      <family val="2"/>
    </font>
    <font>
      <b/>
      <i/>
      <sz val="12"/>
      <name val="Times New Roman"/>
      <family val="1"/>
    </font>
    <font>
      <u val="double"/>
      <sz val="14"/>
      <color indexed="8"/>
      <name val="Arial"/>
      <family val="2"/>
    </font>
    <font>
      <sz val="11"/>
      <color indexed="10"/>
      <name val="Calibri"/>
      <family val="2"/>
    </font>
    <font>
      <sz val="12"/>
      <name val="宋体"/>
      <family val="3"/>
      <charset val="134"/>
    </font>
    <font>
      <b/>
      <sz val="10"/>
      <color theme="1"/>
      <name val="Trebuchet MS"/>
      <family val="2"/>
    </font>
    <font>
      <sz val="10"/>
      <color theme="1"/>
      <name val="Trebuchet MS"/>
      <family val="2"/>
    </font>
    <font>
      <b/>
      <sz val="10"/>
      <name val="Trebuchet MS"/>
      <family val="2"/>
    </font>
    <font>
      <b/>
      <sz val="10"/>
      <color indexed="8"/>
      <name val="Trebuchet MS"/>
      <family val="2"/>
    </font>
    <font>
      <sz val="10"/>
      <color indexed="8"/>
      <name val="Trebuchet MS"/>
      <family val="2"/>
    </font>
    <font>
      <b/>
      <sz val="10"/>
      <color rgb="FF000000"/>
      <name val="Trebuchet MS"/>
      <family val="2"/>
    </font>
  </fonts>
  <fills count="3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4"/>
        <bgColor indexed="31"/>
      </patternFill>
    </fill>
    <fill>
      <patternFill patternType="solid">
        <fgColor indexed="49"/>
        <bgColor indexed="40"/>
      </patternFill>
    </fill>
    <fill>
      <patternFill patternType="solid">
        <fgColor indexed="43"/>
        <bgColor indexed="1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lightGray">
        <fgColor indexed="13"/>
        <bgColor indexed="9"/>
      </patternFill>
    </fill>
    <fill>
      <patternFill patternType="solid">
        <fgColor indexed="42"/>
        <bgColor indexed="27"/>
      </patternFill>
    </fill>
    <fill>
      <patternFill patternType="solid">
        <fgColor indexed="22"/>
        <bgColor indexed="64"/>
      </patternFill>
    </fill>
    <fill>
      <gradientFill degree="90">
        <stop position="0">
          <color theme="0"/>
        </stop>
        <stop position="1">
          <color theme="4"/>
        </stop>
      </gradientFill>
    </fill>
    <fill>
      <patternFill patternType="solid">
        <fgColor indexed="26"/>
        <bgColor indexed="64"/>
      </patternFill>
    </fill>
    <fill>
      <patternFill patternType="solid">
        <fgColor indexed="15"/>
        <bgColor indexed="64"/>
      </patternFill>
    </fill>
    <fill>
      <patternFill patternType="mediumGray">
        <fgColor indexed="22"/>
        <bgColor indexed="9"/>
      </patternFill>
    </fill>
    <fill>
      <patternFill patternType="solid">
        <fgColor indexed="42"/>
        <bgColor indexed="64"/>
      </patternFill>
    </fill>
    <fill>
      <patternFill patternType="solid">
        <fgColor indexed="13"/>
        <bgColor indexed="64"/>
      </patternFill>
    </fill>
    <fill>
      <patternFill patternType="solid">
        <fgColor theme="4"/>
        <bgColor indexed="64"/>
      </patternFill>
    </fill>
  </fills>
  <borders count="71">
    <border>
      <left/>
      <right/>
      <top/>
      <bottom/>
      <diagonal/>
    </border>
    <border>
      <left style="thick">
        <color auto="1"/>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style="thick">
        <color auto="1"/>
      </right>
      <top style="thin">
        <color theme="6" tint="0.39994506668294322"/>
      </top>
      <bottom style="thin">
        <color theme="6" tint="0.39994506668294322"/>
      </bottom>
      <diagonal/>
    </border>
    <border>
      <left style="thin">
        <color theme="6" tint="0.39994506668294322"/>
      </left>
      <right style="thick">
        <color auto="1"/>
      </right>
      <top style="thin">
        <color theme="6" tint="0.39994506668294322"/>
      </top>
      <bottom style="thick">
        <color auto="1"/>
      </bottom>
      <diagonal/>
    </border>
    <border>
      <left style="thick">
        <color auto="1"/>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style="thick">
        <color auto="1"/>
      </right>
      <top/>
      <bottom style="thin">
        <color theme="6" tint="0.39994506668294322"/>
      </bottom>
      <diagonal/>
    </border>
    <border>
      <left style="medium">
        <color indexed="64"/>
      </left>
      <right style="thin">
        <color theme="6" tint="0.39994506668294322"/>
      </right>
      <top style="medium">
        <color indexed="64"/>
      </top>
      <bottom style="thin">
        <color theme="6" tint="0.39994506668294322"/>
      </bottom>
      <diagonal/>
    </border>
    <border>
      <left style="thin">
        <color theme="6" tint="0.39994506668294322"/>
      </left>
      <right style="thin">
        <color theme="6" tint="0.39994506668294322"/>
      </right>
      <top style="medium">
        <color indexed="64"/>
      </top>
      <bottom style="thin">
        <color theme="6" tint="0.39994506668294322"/>
      </bottom>
      <diagonal/>
    </border>
    <border>
      <left style="thin">
        <color theme="6" tint="0.39994506668294322"/>
      </left>
      <right style="medium">
        <color indexed="64"/>
      </right>
      <top style="medium">
        <color indexed="64"/>
      </top>
      <bottom style="thin">
        <color theme="6" tint="0.39994506668294322"/>
      </bottom>
      <diagonal/>
    </border>
    <border>
      <left style="medium">
        <color indexed="64"/>
      </left>
      <right style="thin">
        <color theme="6" tint="0.39994506668294322"/>
      </right>
      <top style="thin">
        <color theme="6" tint="0.39994506668294322"/>
      </top>
      <bottom style="thin">
        <color theme="6" tint="0.39994506668294322"/>
      </bottom>
      <diagonal/>
    </border>
    <border>
      <left style="thin">
        <color theme="6" tint="0.39994506668294322"/>
      </left>
      <right style="medium">
        <color indexed="64"/>
      </right>
      <top style="thin">
        <color theme="6" tint="0.39994506668294322"/>
      </top>
      <bottom style="thin">
        <color theme="6" tint="0.39994506668294322"/>
      </bottom>
      <diagonal/>
    </border>
    <border>
      <left style="medium">
        <color indexed="64"/>
      </left>
      <right style="thin">
        <color theme="6" tint="0.39994506668294322"/>
      </right>
      <top style="thin">
        <color theme="6" tint="0.39994506668294322"/>
      </top>
      <bottom style="medium">
        <color indexed="64"/>
      </bottom>
      <diagonal/>
    </border>
    <border>
      <left style="thin">
        <color theme="6" tint="0.39994506668294322"/>
      </left>
      <right style="thin">
        <color theme="6" tint="0.39994506668294322"/>
      </right>
      <top style="thin">
        <color theme="6" tint="0.39994506668294322"/>
      </top>
      <bottom style="medium">
        <color indexed="64"/>
      </bottom>
      <diagonal/>
    </border>
    <border>
      <left style="thin">
        <color theme="6" tint="0.39994506668294322"/>
      </left>
      <right style="medium">
        <color indexed="64"/>
      </right>
      <top style="thin">
        <color theme="6" tint="0.39994506668294322"/>
      </top>
      <bottom style="medium">
        <color indexed="64"/>
      </bottom>
      <diagonal/>
    </border>
    <border>
      <left style="thick">
        <color auto="1"/>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style="thick">
        <color auto="1"/>
      </right>
      <top style="thin">
        <color theme="6" tint="0.39994506668294322"/>
      </top>
      <bottom/>
      <diagonal/>
    </border>
    <border>
      <left style="thin">
        <color theme="6" tint="0.39994506668294322"/>
      </left>
      <right style="thin">
        <color theme="6" tint="0.39994506668294322"/>
      </right>
      <top style="medium">
        <color indexed="64"/>
      </top>
      <bottom/>
      <diagonal/>
    </border>
    <border>
      <left style="thin">
        <color theme="6" tint="0.39994506668294322"/>
      </left>
      <right style="medium">
        <color indexed="64"/>
      </right>
      <top style="medium">
        <color indexed="64"/>
      </top>
      <bottom/>
      <diagonal/>
    </border>
    <border>
      <left style="thin">
        <color theme="6" tint="0.39994506668294322"/>
      </left>
      <right/>
      <top style="thin">
        <color theme="6" tint="0.39994506668294322"/>
      </top>
      <bottom style="medium">
        <color indexed="64"/>
      </bottom>
      <diagonal/>
    </border>
    <border>
      <left/>
      <right style="thin">
        <color theme="6" tint="0.39994506668294322"/>
      </right>
      <top style="thin">
        <color theme="6" tint="0.39994506668294322"/>
      </top>
      <bottom style="medium">
        <color indexed="64"/>
      </bottom>
      <diagonal/>
    </border>
    <border>
      <left style="thin">
        <color theme="6" tint="0.39994506668294322"/>
      </left>
      <right/>
      <top style="medium">
        <color indexed="64"/>
      </top>
      <bottom style="thin">
        <color theme="6" tint="0.39994506668294322"/>
      </bottom>
      <diagonal/>
    </border>
    <border>
      <left/>
      <right style="thin">
        <color theme="6" tint="0.39994506668294322"/>
      </right>
      <top style="medium">
        <color indexed="64"/>
      </top>
      <bottom style="thin">
        <color theme="6" tint="0.39994506668294322"/>
      </bottom>
      <diagonal/>
    </border>
    <border>
      <left style="thick">
        <color auto="1"/>
      </left>
      <right style="thin">
        <color theme="6" tint="0.39994506668294322"/>
      </right>
      <top style="thin">
        <color theme="6" tint="0.39994506668294322"/>
      </top>
      <bottom style="medium">
        <color indexed="64"/>
      </bottom>
      <diagonal/>
    </border>
    <border>
      <left style="thin">
        <color theme="6" tint="0.39994506668294322"/>
      </left>
      <right/>
      <top style="thin">
        <color theme="6" tint="0.39994506668294322"/>
      </top>
      <bottom/>
      <diagonal/>
    </border>
    <border>
      <left/>
      <right/>
      <top style="thin">
        <color theme="6" tint="0.39994506668294322"/>
      </top>
      <bottom/>
      <diagonal/>
    </border>
    <border>
      <left/>
      <right style="thin">
        <color theme="6" tint="0.39994506668294322"/>
      </right>
      <top style="thin">
        <color theme="6" tint="0.39994506668294322"/>
      </top>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right/>
      <top style="thin">
        <color theme="6" tint="0.3999450666829432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6" tint="0.39994506668294322"/>
      </right>
      <top style="medium">
        <color indexed="64"/>
      </top>
      <bottom style="medium">
        <color indexed="64"/>
      </bottom>
      <diagonal/>
    </border>
    <border>
      <left style="medium">
        <color indexed="64"/>
      </left>
      <right style="thin">
        <color theme="6" tint="0.39994506668294322"/>
      </right>
      <top/>
      <bottom style="thin">
        <color theme="6" tint="0.39994506668294322"/>
      </bottom>
      <diagonal/>
    </border>
    <border>
      <left style="thin">
        <color theme="6" tint="0.39994506668294322"/>
      </left>
      <right style="medium">
        <color indexed="64"/>
      </right>
      <top/>
      <bottom style="thin">
        <color theme="6" tint="0.39994506668294322"/>
      </bottom>
      <diagonal/>
    </border>
    <border>
      <left style="medium">
        <color indexed="64"/>
      </left>
      <right/>
      <top style="medium">
        <color indexed="64"/>
      </top>
      <bottom style="medium">
        <color theme="3" tint="0.79998168889431442"/>
      </bottom>
      <diagonal/>
    </border>
    <border>
      <left/>
      <right/>
      <top style="medium">
        <color indexed="64"/>
      </top>
      <bottom style="medium">
        <color theme="3" tint="0.79998168889431442"/>
      </bottom>
      <diagonal/>
    </border>
    <border>
      <left/>
      <right style="thin">
        <color theme="6" tint="0.39994506668294322"/>
      </right>
      <top style="medium">
        <color indexed="64"/>
      </top>
      <bottom style="medium">
        <color theme="3" tint="0.79998168889431442"/>
      </bottom>
      <diagonal/>
    </border>
    <border>
      <left style="thin">
        <color theme="6" tint="0.39994506668294322"/>
      </left>
      <right style="thin">
        <color theme="6" tint="0.39994506668294322"/>
      </right>
      <top style="medium">
        <color indexed="64"/>
      </top>
      <bottom style="medium">
        <color theme="3" tint="0.79998168889431442"/>
      </bottom>
      <diagonal/>
    </border>
    <border>
      <left style="thin">
        <color theme="6" tint="0.39994506668294322"/>
      </left>
      <right style="medium">
        <color indexed="64"/>
      </right>
      <top style="medium">
        <color indexed="64"/>
      </top>
      <bottom style="medium">
        <color theme="3" tint="0.79998168889431442"/>
      </bottom>
      <diagonal/>
    </border>
    <border>
      <left style="thick">
        <color auto="1"/>
      </left>
      <right/>
      <top style="medium">
        <color indexed="64"/>
      </top>
      <bottom style="thick">
        <color auto="1"/>
      </bottom>
      <diagonal/>
    </border>
    <border>
      <left/>
      <right/>
      <top style="medium">
        <color indexed="64"/>
      </top>
      <bottom style="thick">
        <color auto="1"/>
      </bottom>
      <diagonal/>
    </border>
    <border>
      <left/>
      <right style="thin">
        <color theme="6" tint="0.39994506668294322"/>
      </right>
      <top style="medium">
        <color indexed="64"/>
      </top>
      <bottom style="thick">
        <color auto="1"/>
      </bottom>
      <diagonal/>
    </border>
    <border>
      <left style="thin">
        <color indexed="64"/>
      </left>
      <right style="thin">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theme="6" tint="0.39994506668294322"/>
      </left>
      <right/>
      <top/>
      <bottom style="thin">
        <color theme="6" tint="0.39994506668294322"/>
      </bottom>
      <diagonal/>
    </border>
    <border>
      <left/>
      <right style="thin">
        <color theme="6" tint="0.39994506668294322"/>
      </right>
      <top/>
      <bottom style="thin">
        <color theme="6" tint="0.3999450666829432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right/>
      <top/>
      <bottom style="thick">
        <color theme="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style="medium">
        <color indexed="64"/>
      </top>
      <bottom/>
      <diagonal/>
    </border>
    <border>
      <left/>
      <right/>
      <top style="thin">
        <color indexed="49"/>
      </top>
      <bottom style="double">
        <color indexed="49"/>
      </bottom>
      <diagonal/>
    </border>
    <border>
      <left style="hair">
        <color indexed="64"/>
      </left>
      <right style="hair">
        <color indexed="64"/>
      </right>
      <top style="hair">
        <color indexed="64"/>
      </top>
      <bottom style="hair">
        <color indexed="64"/>
      </bottom>
      <diagonal/>
    </border>
    <border>
      <left style="medium">
        <color indexed="64"/>
      </left>
      <right style="thin">
        <color theme="6" tint="0.39994506668294322"/>
      </right>
      <top style="thin">
        <color theme="6" tint="0.39994506668294322"/>
      </top>
      <bottom/>
      <diagonal/>
    </border>
    <border>
      <left style="thin">
        <color theme="6" tint="0.39994506668294322"/>
      </left>
      <right style="medium">
        <color indexed="64"/>
      </right>
      <top style="thin">
        <color theme="6" tint="0.39994506668294322"/>
      </top>
      <bottom/>
      <diagonal/>
    </border>
  </borders>
  <cellStyleXfs count="822">
    <xf numFmtId="0" fontId="0" fillId="0" borderId="0"/>
    <xf numFmtId="43" fontId="20" fillId="0" borderId="0" applyFont="0" applyFill="0" applyBorder="0" applyAlignment="0" applyProtection="0"/>
    <xf numFmtId="0" fontId="28" fillId="0" borderId="0"/>
    <xf numFmtId="0" fontId="29" fillId="0" borderId="0"/>
    <xf numFmtId="0" fontId="29" fillId="0" borderId="0"/>
    <xf numFmtId="0" fontId="29" fillId="0" borderId="0"/>
    <xf numFmtId="0" fontId="29" fillId="0" borderId="0"/>
    <xf numFmtId="0" fontId="28" fillId="0" borderId="0"/>
    <xf numFmtId="0" fontId="30" fillId="0" borderId="0"/>
    <xf numFmtId="0" fontId="30" fillId="0" borderId="0"/>
    <xf numFmtId="0" fontId="30" fillId="0" borderId="0"/>
    <xf numFmtId="0" fontId="30" fillId="0" borderId="0"/>
    <xf numFmtId="43" fontId="31" fillId="0" borderId="0" applyFont="0" applyFill="0" applyBorder="0" applyAlignment="0" applyProtection="0"/>
    <xf numFmtId="0" fontId="30" fillId="0" borderId="0"/>
    <xf numFmtId="0" fontId="28" fillId="0" borderId="0"/>
    <xf numFmtId="0" fontId="28" fillId="0" borderId="0"/>
    <xf numFmtId="0" fontId="32" fillId="0" borderId="0"/>
    <xf numFmtId="0" fontId="33" fillId="0" borderId="0"/>
    <xf numFmtId="0" fontId="33" fillId="0" borderId="0"/>
    <xf numFmtId="0" fontId="34" fillId="0" borderId="0"/>
    <xf numFmtId="0" fontId="30" fillId="0" borderId="0"/>
    <xf numFmtId="0" fontId="34" fillId="0" borderId="0"/>
    <xf numFmtId="0" fontId="34" fillId="0" borderId="0"/>
    <xf numFmtId="0" fontId="30" fillId="0" borderId="0"/>
    <xf numFmtId="0" fontId="28" fillId="0" borderId="0"/>
    <xf numFmtId="0" fontId="28" fillId="0" borderId="0"/>
    <xf numFmtId="0" fontId="30" fillId="0" borderId="0"/>
    <xf numFmtId="0" fontId="28" fillId="0" borderId="0"/>
    <xf numFmtId="0" fontId="28" fillId="0" borderId="0"/>
    <xf numFmtId="0" fontId="29" fillId="0" borderId="0"/>
    <xf numFmtId="0" fontId="28" fillId="0" borderId="0"/>
    <xf numFmtId="0" fontId="29" fillId="0" borderId="0"/>
    <xf numFmtId="0" fontId="29" fillId="0" borderId="0"/>
    <xf numFmtId="0" fontId="30" fillId="0" borderId="0"/>
    <xf numFmtId="0" fontId="28" fillId="0" borderId="0"/>
    <xf numFmtId="0" fontId="28" fillId="0" borderId="0"/>
    <xf numFmtId="0" fontId="29" fillId="0" borderId="0"/>
    <xf numFmtId="0" fontId="29" fillId="0" borderId="0"/>
    <xf numFmtId="0" fontId="30" fillId="0" borderId="0"/>
    <xf numFmtId="0" fontId="28" fillId="0" borderId="0"/>
    <xf numFmtId="0" fontId="28" fillId="0" borderId="0"/>
    <xf numFmtId="0" fontId="29" fillId="0" borderId="0"/>
    <xf numFmtId="43" fontId="31" fillId="0" borderId="0" applyFont="0" applyFill="0" applyBorder="0" applyAlignment="0" applyProtection="0"/>
    <xf numFmtId="0" fontId="29" fillId="0" borderId="0"/>
    <xf numFmtId="0" fontId="29" fillId="0" borderId="0"/>
    <xf numFmtId="0" fontId="30" fillId="0" borderId="0"/>
    <xf numFmtId="43" fontId="31" fillId="0" borderId="0" applyFont="0" applyFill="0" applyBorder="0" applyAlignment="0" applyProtection="0"/>
    <xf numFmtId="0" fontId="30" fillId="0" borderId="0"/>
    <xf numFmtId="0" fontId="29" fillId="0" borderId="0"/>
    <xf numFmtId="0" fontId="29" fillId="0" borderId="0"/>
    <xf numFmtId="0" fontId="16" fillId="0" borderId="0"/>
    <xf numFmtId="0" fontId="31" fillId="0" borderId="0"/>
    <xf numFmtId="0" fontId="31" fillId="0" borderId="0"/>
    <xf numFmtId="0" fontId="31" fillId="0" borderId="0"/>
    <xf numFmtId="0" fontId="31" fillId="0" borderId="0"/>
    <xf numFmtId="0" fontId="16" fillId="0" borderId="0"/>
    <xf numFmtId="0" fontId="31" fillId="0" borderId="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9" fontId="36" fillId="0" borderId="0"/>
    <xf numFmtId="0" fontId="35" fillId="16" borderId="0" applyNumberFormat="0" applyBorder="0" applyAlignment="0" applyProtection="0"/>
    <xf numFmtId="0" fontId="35" fillId="1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165" fontId="36" fillId="0" borderId="0" applyFont="0" applyFill="0" applyBorder="0" applyAlignment="0" applyProtection="0"/>
    <xf numFmtId="0" fontId="36" fillId="0" borderId="0" applyFont="0" applyFill="0" applyBorder="0" applyAlignment="0" applyProtection="0"/>
    <xf numFmtId="0" fontId="37" fillId="0" borderId="0"/>
    <xf numFmtId="0" fontId="37" fillId="0" borderId="0"/>
    <xf numFmtId="0" fontId="31" fillId="0" borderId="0" applyFill="0" applyBorder="0">
      <alignment vertical="center"/>
    </xf>
    <xf numFmtId="166" fontId="38" fillId="0" borderId="0" applyFont="0" applyFill="0" applyBorder="0" applyAlignment="0" applyProtection="0"/>
    <xf numFmtId="0" fontId="36" fillId="0" borderId="0" applyFont="0" applyFill="0" applyBorder="0" applyAlignment="0" applyProtection="0"/>
    <xf numFmtId="166" fontId="38" fillId="0" borderId="50">
      <protection locked="0"/>
    </xf>
    <xf numFmtId="0" fontId="39" fillId="22" borderId="0" applyNumberFormat="0" applyBorder="0" applyAlignment="0" applyProtection="0"/>
    <xf numFmtId="0" fontId="39" fillId="22" borderId="0" applyNumberFormat="0" applyBorder="0" applyAlignment="0" applyProtection="0"/>
    <xf numFmtId="0" fontId="26" fillId="6" borderId="0" applyNumberFormat="0" applyBorder="0" applyAlignment="0" applyProtection="0"/>
    <xf numFmtId="0" fontId="40" fillId="0" borderId="0" applyNumberFormat="0" applyFill="0" applyBorder="0" applyAlignment="0" applyProtection="0"/>
    <xf numFmtId="0" fontId="41" fillId="0" borderId="0"/>
    <xf numFmtId="167" fontId="42" fillId="0" borderId="0" applyFill="0" applyBorder="0" applyAlignment="0"/>
    <xf numFmtId="0" fontId="43" fillId="9" borderId="54" applyNumberFormat="0" applyAlignment="0" applyProtection="0"/>
    <xf numFmtId="0" fontId="43" fillId="9" borderId="54" applyNumberFormat="0" applyAlignment="0" applyProtection="0"/>
    <xf numFmtId="0" fontId="44" fillId="23" borderId="55" applyNumberFormat="0" applyAlignment="0" applyProtection="0"/>
    <xf numFmtId="0" fontId="44" fillId="23" borderId="55" applyNumberFormat="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8"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169" fontId="16" fillId="0" borderId="0" applyFill="0" applyBorder="0" applyAlignment="0" applyProtection="0"/>
    <xf numFmtId="170" fontId="16" fillId="0" borderId="0" applyFont="0" applyFill="0" applyBorder="0" applyAlignment="0" applyProtection="0">
      <alignment vertical="center"/>
    </xf>
    <xf numFmtId="43" fontId="17" fillId="0" borderId="0" applyFont="0" applyFill="0" applyBorder="0" applyAlignment="0" applyProtection="0"/>
    <xf numFmtId="166"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169"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ill="0" applyBorder="0" applyAlignment="0" applyProtection="0"/>
    <xf numFmtId="43" fontId="31" fillId="0" borderId="0" applyFill="0" applyBorder="0" applyAlignment="0" applyProtection="0"/>
    <xf numFmtId="170" fontId="17" fillId="0" borderId="0"/>
    <xf numFmtId="0" fontId="31" fillId="0" borderId="0" applyFont="0" applyFill="0" applyBorder="0" applyAlignment="0" applyProtection="0"/>
    <xf numFmtId="0" fontId="31" fillId="0" borderId="0" applyFont="0" applyFill="0" applyBorder="0" applyAlignment="0" applyProtection="0"/>
    <xf numFmtId="0"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1" fontId="31"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2"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3" fontId="31" fillId="0" borderId="0" applyFont="0" applyFill="0" applyBorder="0" applyAlignment="0" applyProtection="0"/>
    <xf numFmtId="43" fontId="17" fillId="0" borderId="0" applyFont="0" applyFill="0" applyBorder="0" applyAlignment="0" applyProtection="0"/>
    <xf numFmtId="17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4" fontId="31" fillId="0" borderId="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6" fillId="0" borderId="0" applyFont="0" applyFill="0" applyBorder="0" applyAlignment="0" applyProtection="0">
      <alignment vertical="center"/>
    </xf>
    <xf numFmtId="164" fontId="31" fillId="0" borderId="0" applyFont="0" applyFill="0" applyBorder="0" applyAlignment="0" applyProtection="0">
      <alignment vertical="center"/>
    </xf>
    <xf numFmtId="43" fontId="31" fillId="0" borderId="0" applyFont="0" applyFill="0" applyBorder="0" applyAlignment="0" applyProtection="0"/>
    <xf numFmtId="164" fontId="31" fillId="0" borderId="0" applyFont="0" applyFill="0" applyBorder="0" applyAlignment="0" applyProtection="0">
      <alignment vertical="center"/>
    </xf>
    <xf numFmtId="164" fontId="31" fillId="0" borderId="0" applyFont="0" applyFill="0" applyBorder="0" applyAlignment="0" applyProtection="0">
      <alignment vertical="center"/>
    </xf>
    <xf numFmtId="164" fontId="31"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2" fontId="31" fillId="0" borderId="0" applyFont="0" applyFill="0" applyBorder="0" applyAlignment="0" applyProtection="0"/>
    <xf numFmtId="172" fontId="31" fillId="0" borderId="0" applyFont="0" applyFill="0" applyBorder="0" applyAlignment="0" applyProtection="0"/>
    <xf numFmtId="43" fontId="31" fillId="0" borderId="0" applyFont="0" applyFill="0" applyBorder="0" applyAlignment="0" applyProtection="0"/>
    <xf numFmtId="172" fontId="31" fillId="0" borderId="0" applyFont="0" applyFill="0" applyBorder="0" applyAlignment="0" applyProtection="0"/>
    <xf numFmtId="175" fontId="38" fillId="0" borderId="0"/>
    <xf numFmtId="0" fontId="46" fillId="0" borderId="0" applyNumberFormat="0" applyAlignment="0">
      <alignment horizontal="left"/>
    </xf>
    <xf numFmtId="166" fontId="47" fillId="0" borderId="56" applyNumberFormat="0" applyBorder="0" applyAlignment="0" applyProtection="0">
      <protection locked="0"/>
    </xf>
    <xf numFmtId="176" fontId="48" fillId="24" borderId="0" applyFill="0">
      <alignment horizontal="left" vertical="top"/>
      <protection locked="0"/>
    </xf>
    <xf numFmtId="164" fontId="31" fillId="0" borderId="0" applyFont="0" applyFill="0" applyBorder="0" applyAlignment="0" applyProtection="0"/>
    <xf numFmtId="177" fontId="38" fillId="0" borderId="0"/>
    <xf numFmtId="0" fontId="49" fillId="0" borderId="0" applyProtection="0"/>
    <xf numFmtId="178" fontId="50" fillId="0" borderId="0" applyFont="0" applyFill="0" applyBorder="0">
      <alignment horizontal="left" vertical="top" wrapText="1"/>
      <protection locked="0"/>
    </xf>
    <xf numFmtId="173" fontId="38" fillId="0" borderId="0"/>
    <xf numFmtId="0" fontId="51" fillId="0" borderId="0" applyNumberFormat="0" applyAlignment="0">
      <alignment horizontal="left"/>
    </xf>
    <xf numFmtId="179" fontId="31" fillId="0" borderId="0" applyFont="0" applyFill="0" applyBorder="0" applyAlignment="0" applyProtection="0"/>
    <xf numFmtId="171" fontId="31" fillId="0" borderId="0"/>
    <xf numFmtId="180" fontId="52" fillId="0" borderId="0" applyBorder="0" applyProtection="0"/>
    <xf numFmtId="181" fontId="17" fillId="0" borderId="0">
      <alignment vertical="center"/>
    </xf>
    <xf numFmtId="0" fontId="53" fillId="0" borderId="0"/>
    <xf numFmtId="171" fontId="54" fillId="0" borderId="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2" fontId="49" fillId="0" borderId="0" applyProtection="0"/>
    <xf numFmtId="182" fontId="50" fillId="0" borderId="0" applyFont="0">
      <alignment horizontal="left"/>
      <protection locked="0"/>
    </xf>
    <xf numFmtId="0" fontId="38" fillId="0" borderId="57" applyNumberFormat="0" applyFill="0" applyBorder="0" applyAlignment="0" applyProtection="0">
      <protection locked="0"/>
    </xf>
    <xf numFmtId="183" fontId="56" fillId="0" borderId="58">
      <alignment horizontal="right"/>
    </xf>
    <xf numFmtId="0" fontId="57" fillId="25" borderId="0" applyNumberFormat="0" applyBorder="0" applyAlignment="0" applyProtection="0"/>
    <xf numFmtId="0" fontId="57" fillId="25" borderId="0" applyNumberFormat="0" applyBorder="0" applyAlignment="0" applyProtection="0"/>
    <xf numFmtId="0" fontId="25" fillId="5" borderId="0" applyNumberFormat="0" applyBorder="0" applyAlignment="0" applyProtection="0"/>
    <xf numFmtId="38" fontId="34" fillId="26" borderId="0" applyNumberFormat="0" applyBorder="0" applyAlignment="0" applyProtection="0"/>
    <xf numFmtId="176" fontId="58" fillId="0" borderId="0">
      <alignment horizontal="left"/>
    </xf>
    <xf numFmtId="0" fontId="27" fillId="0" borderId="33" applyNumberFormat="0" applyAlignment="0" applyProtection="0">
      <alignment horizontal="left" vertical="center"/>
    </xf>
    <xf numFmtId="0" fontId="27" fillId="0" borderId="53">
      <alignment horizontal="left" vertical="center"/>
    </xf>
    <xf numFmtId="0" fontId="59" fillId="27" borderId="59" applyNumberFormat="0" applyAlignment="0" applyProtection="0"/>
    <xf numFmtId="0" fontId="60" fillId="0" borderId="60" applyNumberFormat="0" applyFill="0" applyAlignment="0" applyProtection="0"/>
    <xf numFmtId="0" fontId="61" fillId="0" borderId="61" applyNumberFormat="0" applyFill="0" applyAlignment="0" applyProtection="0"/>
    <xf numFmtId="0" fontId="61" fillId="0" borderId="61" applyNumberFormat="0" applyFill="0" applyAlignment="0" applyProtection="0"/>
    <xf numFmtId="0" fontId="62" fillId="0" borderId="62" applyNumberFormat="0" applyFill="0" applyAlignment="0" applyProtection="0"/>
    <xf numFmtId="0" fontId="62" fillId="0" borderId="62"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Protection="0"/>
    <xf numFmtId="0" fontId="27" fillId="0" borderId="0" applyProtection="0"/>
    <xf numFmtId="0" fontId="64" fillId="0" borderId="0" applyNumberFormat="0" applyFill="0" applyBorder="0" applyAlignment="0" applyProtection="0">
      <alignment vertical="top"/>
      <protection locked="0"/>
    </xf>
    <xf numFmtId="0" fontId="65" fillId="0" borderId="0" applyNumberFormat="0" applyFill="0" applyBorder="0" applyAlignment="0" applyProtection="0"/>
    <xf numFmtId="0" fontId="66" fillId="0" borderId="0" applyNumberFormat="0" applyFill="0" applyBorder="0" applyAlignment="0" applyProtection="0">
      <alignment vertical="top"/>
      <protection locked="0"/>
    </xf>
    <xf numFmtId="184" fontId="31" fillId="0" borderId="0" applyProtection="0">
      <alignment horizontal="center"/>
    </xf>
    <xf numFmtId="10" fontId="34" fillId="28" borderId="52" applyNumberFormat="0" applyBorder="0" applyAlignment="0" applyProtection="0"/>
    <xf numFmtId="0" fontId="67" fillId="10" borderId="54" applyNumberFormat="0" applyAlignment="0" applyProtection="0"/>
    <xf numFmtId="0" fontId="67" fillId="10" borderId="54" applyNumberFormat="0" applyAlignment="0" applyProtection="0"/>
    <xf numFmtId="176" fontId="50" fillId="0" borderId="0" applyFont="0">
      <alignment horizontal="left"/>
    </xf>
    <xf numFmtId="176" fontId="50" fillId="0" borderId="0" applyFont="0" applyFill="0" applyBorder="0">
      <alignment horizontal="left"/>
    </xf>
    <xf numFmtId="40" fontId="34" fillId="0" borderId="0" applyFont="0">
      <protection locked="0"/>
    </xf>
    <xf numFmtId="0" fontId="68" fillId="0" borderId="0"/>
    <xf numFmtId="0" fontId="69" fillId="0" borderId="51"/>
    <xf numFmtId="0" fontId="70" fillId="0" borderId="63" applyNumberFormat="0" applyFill="0" applyAlignment="0" applyProtection="0"/>
    <xf numFmtId="0" fontId="70" fillId="0" borderId="63" applyNumberFormat="0" applyFill="0" applyAlignment="0" applyProtection="0"/>
    <xf numFmtId="166" fontId="29" fillId="29" borderId="0"/>
    <xf numFmtId="176" fontId="50" fillId="0" borderId="0" applyFont="0" applyFill="0" applyBorder="0">
      <alignment horizontal="left"/>
    </xf>
    <xf numFmtId="176" fontId="50" fillId="0" borderId="0" applyFont="0" applyFill="0" applyBorder="0">
      <alignment horizontal="left"/>
    </xf>
    <xf numFmtId="178" fontId="71" fillId="0" borderId="0">
      <alignment horizontal="left" vertical="top"/>
      <protection locked="0"/>
    </xf>
    <xf numFmtId="178" fontId="34" fillId="0" borderId="0" applyFont="0"/>
    <xf numFmtId="176" fontId="50" fillId="0" borderId="0" applyFont="0" applyFill="0" applyBorder="0">
      <alignment horizontal="left"/>
    </xf>
    <xf numFmtId="176" fontId="50" fillId="0" borderId="0" applyFont="0">
      <alignment horizontal="left"/>
    </xf>
    <xf numFmtId="0" fontId="72" fillId="10" borderId="0" applyNumberFormat="0" applyBorder="0" applyAlignment="0" applyProtection="0"/>
    <xf numFmtId="0" fontId="73" fillId="7" borderId="0" applyNumberFormat="0" applyBorder="0" applyAlignment="0" applyProtection="0"/>
    <xf numFmtId="37" fontId="74" fillId="0" borderId="0"/>
    <xf numFmtId="185" fontId="75" fillId="0" borderId="0"/>
    <xf numFmtId="186" fontId="7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alignment vertical="center"/>
    </xf>
    <xf numFmtId="0" fontId="17" fillId="0" borderId="0"/>
    <xf numFmtId="0" fontId="31" fillId="0" borderId="0"/>
    <xf numFmtId="0" fontId="31" fillId="0" borderId="0">
      <alignment vertical="center"/>
    </xf>
    <xf numFmtId="0" fontId="31" fillId="0" borderId="0"/>
    <xf numFmtId="0" fontId="31" fillId="0" borderId="0"/>
    <xf numFmtId="0" fontId="31" fillId="0" borderId="0"/>
    <xf numFmtId="0" fontId="31" fillId="0" borderId="0">
      <alignment vertical="center"/>
    </xf>
    <xf numFmtId="0" fontId="31" fillId="0" borderId="0">
      <alignment wrapText="1"/>
    </xf>
    <xf numFmtId="0" fontId="31" fillId="0" borderId="0"/>
    <xf numFmtId="0" fontId="31" fillId="0" borderId="0"/>
    <xf numFmtId="0" fontId="31" fillId="0" borderId="0"/>
    <xf numFmtId="0" fontId="31" fillId="0" borderId="0"/>
    <xf numFmtId="0" fontId="31" fillId="0" borderId="0"/>
    <xf numFmtId="0" fontId="20" fillId="0" borderId="0"/>
    <xf numFmtId="0" fontId="31" fillId="0" borderId="0"/>
    <xf numFmtId="0" fontId="31" fillId="0" borderId="0"/>
    <xf numFmtId="0" fontId="31" fillId="0" borderId="0"/>
    <xf numFmtId="0" fontId="38" fillId="0" borderId="0"/>
    <xf numFmtId="0" fontId="31" fillId="0" borderId="0"/>
    <xf numFmtId="0" fontId="20" fillId="0" borderId="0"/>
    <xf numFmtId="0" fontId="31" fillId="0" borderId="0"/>
    <xf numFmtId="0" fontId="31" fillId="0" borderId="0"/>
    <xf numFmtId="0" fontId="17" fillId="0" borderId="0"/>
    <xf numFmtId="0" fontId="17" fillId="0" borderId="0"/>
    <xf numFmtId="0" fontId="17" fillId="0" borderId="0"/>
    <xf numFmtId="0" fontId="17" fillId="0" borderId="0"/>
    <xf numFmtId="0" fontId="20" fillId="0" borderId="0"/>
    <xf numFmtId="0" fontId="17" fillId="0" borderId="0"/>
    <xf numFmtId="0" fontId="31" fillId="0" borderId="0"/>
    <xf numFmtId="0" fontId="31" fillId="0" borderId="0" applyNumberFormat="0" applyFont="0" applyFill="0" applyBorder="0" applyAlignment="0" applyProtection="0">
      <alignment vertical="top"/>
    </xf>
    <xf numFmtId="0" fontId="31" fillId="0" borderId="0"/>
    <xf numFmtId="0" fontId="31" fillId="0" borderId="0">
      <alignment vertical="center"/>
    </xf>
    <xf numFmtId="0" fontId="20" fillId="0" borderId="0"/>
    <xf numFmtId="0" fontId="31" fillId="0" borderId="0"/>
    <xf numFmtId="0" fontId="17" fillId="0" borderId="0">
      <alignment vertical="center"/>
    </xf>
    <xf numFmtId="0" fontId="31" fillId="0" borderId="0"/>
    <xf numFmtId="0" fontId="31" fillId="0" borderId="0"/>
    <xf numFmtId="0" fontId="31" fillId="0" borderId="0"/>
    <xf numFmtId="0" fontId="31" fillId="0" borderId="0">
      <alignment wrapText="1"/>
    </xf>
    <xf numFmtId="0" fontId="17" fillId="0" borderId="0"/>
    <xf numFmtId="0" fontId="20" fillId="0" borderId="0"/>
    <xf numFmtId="0" fontId="17" fillId="0" borderId="0"/>
    <xf numFmtId="0" fontId="31" fillId="0" borderId="0"/>
    <xf numFmtId="0" fontId="31" fillId="0" borderId="0"/>
    <xf numFmtId="0" fontId="38" fillId="0" borderId="0"/>
    <xf numFmtId="0" fontId="37" fillId="0" borderId="0"/>
    <xf numFmtId="0" fontId="17" fillId="0" borderId="0"/>
    <xf numFmtId="0" fontId="31" fillId="0" borderId="0"/>
    <xf numFmtId="0" fontId="17" fillId="0" borderId="0"/>
    <xf numFmtId="0" fontId="31" fillId="0" borderId="0"/>
    <xf numFmtId="0" fontId="20" fillId="0" borderId="0"/>
    <xf numFmtId="0" fontId="20" fillId="0" borderId="0"/>
    <xf numFmtId="0" fontId="17" fillId="0" borderId="0">
      <alignment vertical="center"/>
    </xf>
    <xf numFmtId="0" fontId="31" fillId="0" borderId="0"/>
    <xf numFmtId="0" fontId="31" fillId="0" borderId="0"/>
    <xf numFmtId="0" fontId="31" fillId="0" borderId="0">
      <alignment wrapText="1"/>
    </xf>
    <xf numFmtId="0" fontId="37" fillId="0" borderId="0">
      <alignment vertical="center"/>
    </xf>
    <xf numFmtId="0" fontId="20" fillId="0" borderId="0"/>
    <xf numFmtId="0" fontId="16" fillId="0" borderId="0"/>
    <xf numFmtId="0" fontId="17" fillId="0" borderId="0"/>
    <xf numFmtId="0" fontId="17" fillId="0" borderId="0"/>
    <xf numFmtId="0" fontId="31" fillId="0" borderId="0"/>
    <xf numFmtId="0" fontId="17" fillId="0" borderId="0"/>
    <xf numFmtId="0" fontId="17" fillId="0" borderId="0"/>
    <xf numFmtId="0" fontId="20" fillId="0" borderId="0"/>
    <xf numFmtId="0" fontId="31" fillId="0" borderId="0"/>
    <xf numFmtId="0" fontId="77" fillId="0" borderId="0"/>
    <xf numFmtId="0" fontId="31" fillId="0" borderId="0"/>
    <xf numFmtId="0" fontId="17" fillId="0" borderId="0"/>
    <xf numFmtId="0" fontId="30" fillId="0" borderId="0"/>
    <xf numFmtId="0" fontId="31" fillId="0" borderId="0"/>
    <xf numFmtId="0" fontId="17" fillId="0" borderId="0"/>
    <xf numFmtId="0" fontId="31" fillId="8" borderId="47" applyNumberFormat="0" applyFont="0" applyAlignment="0" applyProtection="0"/>
    <xf numFmtId="0" fontId="31" fillId="8" borderId="47" applyNumberFormat="0" applyFont="0" applyAlignment="0" applyProtection="0"/>
    <xf numFmtId="182" fontId="34" fillId="0" borderId="0" applyFont="0">
      <protection locked="0"/>
    </xf>
    <xf numFmtId="0" fontId="78" fillId="9" borderId="64" applyNumberFormat="0" applyAlignment="0" applyProtection="0"/>
    <xf numFmtId="0" fontId="78" fillId="9" borderId="64" applyNumberFormat="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ill="0" applyBorder="0" applyAlignment="0" applyProtection="0"/>
    <xf numFmtId="9" fontId="17" fillId="0" borderId="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79" fillId="0" borderId="0" applyFont="0"/>
    <xf numFmtId="187" fontId="5" fillId="29" borderId="0"/>
    <xf numFmtId="0" fontId="80" fillId="0" borderId="0" applyNumberFormat="0" applyFont="0" applyFill="0" applyBorder="0" applyAlignment="0" applyProtection="0">
      <alignment horizontal="left"/>
    </xf>
    <xf numFmtId="4" fontId="80" fillId="0" borderId="0" applyFont="0" applyFill="0" applyBorder="0" applyAlignment="0" applyProtection="0"/>
    <xf numFmtId="40" fontId="50" fillId="0" borderId="0" applyFont="0">
      <protection locked="0"/>
    </xf>
    <xf numFmtId="40" fontId="58" fillId="0" borderId="0" applyFont="0">
      <protection locked="0"/>
    </xf>
    <xf numFmtId="188" fontId="33" fillId="0" borderId="0" applyNumberFormat="0" applyFill="0" applyBorder="0" applyAlignment="0" applyProtection="0">
      <alignment horizontal="left"/>
    </xf>
    <xf numFmtId="189" fontId="31" fillId="0" borderId="0" applyFont="0" applyFill="0" applyBorder="0" applyProtection="0"/>
    <xf numFmtId="178" fontId="81" fillId="0" borderId="0" applyFont="0">
      <alignment horizontal="left"/>
    </xf>
    <xf numFmtId="0" fontId="82" fillId="0" borderId="0" applyNumberFormat="0" applyFill="0" applyBorder="0" applyAlignment="0" applyProtection="0">
      <alignment vertical="top"/>
      <protection locked="0"/>
    </xf>
    <xf numFmtId="1" fontId="38" fillId="0" borderId="0" applyBorder="0">
      <alignment horizontal="left" vertical="top" wrapText="1"/>
    </xf>
    <xf numFmtId="0" fontId="80" fillId="0" borderId="0"/>
    <xf numFmtId="0" fontId="30" fillId="0" borderId="0"/>
    <xf numFmtId="43" fontId="31" fillId="0" borderId="0" applyFont="0" applyFill="0" applyBorder="0" applyAlignment="0" applyProtection="0"/>
    <xf numFmtId="0" fontId="30" fillId="0" borderId="0">
      <alignment vertical="center"/>
    </xf>
    <xf numFmtId="0" fontId="54" fillId="0" borderId="0"/>
    <xf numFmtId="0" fontId="83" fillId="0" borderId="0" applyNumberFormat="0" applyProtection="0">
      <alignment wrapText="1"/>
      <protection locked="0"/>
    </xf>
    <xf numFmtId="40" fontId="84" fillId="0" borderId="0" applyBorder="0">
      <alignment horizontal="right"/>
    </xf>
    <xf numFmtId="178" fontId="85" fillId="0" borderId="65">
      <alignment vertical="center"/>
    </xf>
    <xf numFmtId="178" fontId="50" fillId="0" borderId="0" applyFont="0">
      <protection locked="0"/>
    </xf>
    <xf numFmtId="178" fontId="50" fillId="0" borderId="0" applyFill="0" applyProtection="0">
      <protection locked="0"/>
    </xf>
    <xf numFmtId="176" fontId="29" fillId="30" borderId="0" applyNumberFormat="0" applyAlignment="0">
      <alignment horizontal="left" vertical="top"/>
    </xf>
    <xf numFmtId="0" fontId="86" fillId="31" borderId="52">
      <alignment horizontal="center" vertical="center" wrapText="1"/>
    </xf>
    <xf numFmtId="40" fontId="87" fillId="0" borderId="0"/>
    <xf numFmtId="0" fontId="88" fillId="0" borderId="0" applyNumberFormat="0" applyFill="0" applyBorder="0" applyAlignment="0" applyProtection="0"/>
    <xf numFmtId="0" fontId="88" fillId="0" borderId="0" applyNumberFormat="0" applyFill="0" applyBorder="0" applyAlignment="0" applyProtection="0"/>
    <xf numFmtId="176" fontId="89" fillId="0" borderId="66" applyNumberFormat="0" applyFill="0" applyProtection="0">
      <alignment horizontal="center"/>
    </xf>
    <xf numFmtId="0" fontId="19" fillId="0" borderId="67" applyNumberFormat="0" applyFill="0" applyAlignment="0" applyProtection="0"/>
    <xf numFmtId="0" fontId="19" fillId="0" borderId="67" applyNumberFormat="0" applyFill="0" applyAlignment="0" applyProtection="0"/>
    <xf numFmtId="178" fontId="58" fillId="0" borderId="0"/>
    <xf numFmtId="190" fontId="31" fillId="0" borderId="0" applyFont="0" applyFill="0" applyBorder="0" applyAlignment="0" applyProtection="0"/>
    <xf numFmtId="191" fontId="31" fillId="0" borderId="0" applyFont="0" applyFill="0" applyBorder="0" applyAlignment="0" applyProtection="0"/>
    <xf numFmtId="192" fontId="50" fillId="0" borderId="0" applyFill="0">
      <alignment horizontal="center"/>
    </xf>
    <xf numFmtId="178" fontId="50" fillId="0" borderId="0" applyFont="0">
      <alignment horizontal="center"/>
      <protection locked="0"/>
    </xf>
    <xf numFmtId="186" fontId="71" fillId="0" borderId="52">
      <alignment horizontal="center" vertical="center"/>
    </xf>
    <xf numFmtId="186" fontId="71" fillId="0" borderId="52">
      <alignment horizontal="center" vertical="center"/>
    </xf>
    <xf numFmtId="186" fontId="71" fillId="0" borderId="52">
      <alignment horizontal="center" vertical="center"/>
    </xf>
    <xf numFmtId="186" fontId="71" fillId="0" borderId="52">
      <alignment horizontal="center" vertical="center"/>
    </xf>
    <xf numFmtId="193" fontId="31" fillId="0" borderId="0" applyFont="0" applyFill="0" applyBorder="0" applyAlignment="0" applyProtection="0"/>
    <xf numFmtId="194" fontId="31" fillId="0" borderId="0" applyFont="0" applyFill="0" applyBorder="0" applyAlignment="0" applyProtection="0"/>
    <xf numFmtId="49" fontId="90" fillId="32" borderId="0">
      <alignment horizontal="left"/>
    </xf>
    <xf numFmtId="0" fontId="91" fillId="0" borderId="0" applyNumberFormat="0" applyFill="0" applyBorder="0" applyAlignment="0" applyProtection="0"/>
    <xf numFmtId="0" fontId="91" fillId="0" borderId="0" applyNumberFormat="0" applyFill="0" applyBorder="0" applyAlignment="0" applyProtection="0"/>
    <xf numFmtId="0" fontId="92" fillId="0" borderId="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16" fillId="0" borderId="0" applyFont="0" applyFill="0" applyBorder="0" applyAlignment="0" applyProtection="0">
      <alignment vertical="center"/>
    </xf>
    <xf numFmtId="43" fontId="31" fillId="0" borderId="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alignment vertical="center"/>
    </xf>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5"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cellStyleXfs>
  <cellXfs count="289">
    <xf numFmtId="0" fontId="0" fillId="0" borderId="0" xfId="0"/>
    <xf numFmtId="0" fontId="0" fillId="0" borderId="0" xfId="0" applyBorder="1"/>
    <xf numFmtId="0" fontId="6" fillId="0" borderId="0" xfId="0" applyFont="1" applyBorder="1"/>
    <xf numFmtId="0" fontId="8" fillId="0" borderId="0" xfId="0" applyFont="1" applyBorder="1"/>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center"/>
    </xf>
    <xf numFmtId="43" fontId="0" fillId="0" borderId="0" xfId="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justify" vertical="center" wrapText="1"/>
    </xf>
    <xf numFmtId="1" fontId="8" fillId="0" borderId="2" xfId="0" applyNumberFormat="1" applyFont="1" applyBorder="1" applyAlignment="1">
      <alignment horizontal="center" vertical="center"/>
    </xf>
    <xf numFmtId="0" fontId="8" fillId="0" borderId="2" xfId="0" applyFont="1" applyBorder="1" applyAlignment="1">
      <alignment horizontal="justify" vertical="center" wrapText="1"/>
    </xf>
    <xf numFmtId="2" fontId="6" fillId="0" borderId="2" xfId="0" applyNumberFormat="1" applyFont="1" applyBorder="1" applyAlignment="1">
      <alignment horizontal="center" vertical="center" wrapText="1"/>
    </xf>
    <xf numFmtId="0" fontId="6" fillId="0" borderId="2" xfId="0" applyFont="1" applyBorder="1" applyAlignment="1">
      <alignment horizontal="justify" vertical="top" wrapText="1" shrinkToFit="1"/>
    </xf>
    <xf numFmtId="0" fontId="6" fillId="0" borderId="2" xfId="0" applyFont="1" applyBorder="1" applyAlignment="1">
      <alignment horizontal="justify" vertical="top" shrinkToFit="1"/>
    </xf>
    <xf numFmtId="0" fontId="6" fillId="0" borderId="2" xfId="0" applyFont="1" applyBorder="1" applyAlignment="1">
      <alignment horizontal="justify" vertical="top" wrapText="1"/>
    </xf>
    <xf numFmtId="0" fontId="6" fillId="0" borderId="2" xfId="0" applyFont="1" applyBorder="1" applyAlignment="1">
      <alignment horizontal="justify" vertical="center" wrapText="1"/>
    </xf>
    <xf numFmtId="0" fontId="11" fillId="0" borderId="2" xfId="0" applyFont="1" applyBorder="1" applyAlignment="1">
      <alignment horizontal="justify" vertical="center" wrapText="1"/>
    </xf>
    <xf numFmtId="2" fontId="0" fillId="0" borderId="2" xfId="0" applyNumberForma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center" vertical="center"/>
    </xf>
    <xf numFmtId="0" fontId="17" fillId="0" borderId="2" xfId="0" applyFont="1" applyBorder="1" applyAlignment="1">
      <alignment horizontal="justify" vertical="center" wrapText="1"/>
    </xf>
    <xf numFmtId="0" fontId="0" fillId="0" borderId="2" xfId="0" applyBorder="1" applyAlignment="1">
      <alignment horizontal="justify" vertical="center" wrapText="1"/>
    </xf>
    <xf numFmtId="0" fontId="6" fillId="0" borderId="2" xfId="0" quotePrefix="1" applyFont="1" applyBorder="1" applyAlignment="1">
      <alignment horizontal="justify"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8" fillId="0" borderId="6"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17" xfId="0" applyFont="1" applyBorder="1" applyAlignment="1">
      <alignment horizontal="justify" vertical="center" wrapText="1"/>
    </xf>
    <xf numFmtId="0" fontId="8" fillId="0" borderId="17" xfId="0" applyFont="1" applyBorder="1" applyAlignment="1">
      <alignment horizontal="center" vertical="center"/>
    </xf>
    <xf numFmtId="1" fontId="8" fillId="0" borderId="17" xfId="0" applyNumberFormat="1" applyFont="1" applyBorder="1" applyAlignment="1">
      <alignment horizontal="center" vertical="center"/>
    </xf>
    <xf numFmtId="0" fontId="6" fillId="0" borderId="11" xfId="0" applyFont="1" applyBorder="1" applyAlignment="1">
      <alignment horizontal="center" vertical="center" wrapText="1"/>
    </xf>
    <xf numFmtId="0" fontId="6" fillId="4" borderId="14" xfId="0" applyFont="1" applyFill="1" applyBorder="1" applyAlignment="1">
      <alignment horizontal="center" vertical="center"/>
    </xf>
    <xf numFmtId="1" fontId="8" fillId="4" borderId="14" xfId="0" applyNumberFormat="1" applyFont="1" applyFill="1" applyBorder="1" applyAlignment="1">
      <alignment horizontal="center" vertical="center"/>
    </xf>
    <xf numFmtId="0" fontId="23" fillId="3" borderId="19" xfId="0" applyFont="1" applyFill="1" applyBorder="1" applyAlignment="1">
      <alignment horizontal="center" vertical="center"/>
    </xf>
    <xf numFmtId="1" fontId="23" fillId="3" borderId="19" xfId="0" applyNumberFormat="1" applyFont="1" applyFill="1" applyBorder="1" applyAlignment="1">
      <alignment horizontal="center" vertical="center"/>
    </xf>
    <xf numFmtId="2" fontId="8" fillId="4" borderId="8" xfId="0" applyNumberFormat="1" applyFont="1" applyFill="1" applyBorder="1" applyAlignment="1">
      <alignment horizontal="center" vertical="center" wrapText="1"/>
    </xf>
    <xf numFmtId="0" fontId="6" fillId="4" borderId="9" xfId="0" applyFont="1" applyFill="1" applyBorder="1" applyAlignment="1">
      <alignment horizontal="center" vertical="center"/>
    </xf>
    <xf numFmtId="1" fontId="8" fillId="4" borderId="9" xfId="0" applyNumberFormat="1" applyFont="1" applyFill="1" applyBorder="1" applyAlignment="1">
      <alignment horizontal="center" vertical="center"/>
    </xf>
    <xf numFmtId="2" fontId="8" fillId="4" borderId="5"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1" fontId="8" fillId="4" borderId="6" xfId="0" applyNumberFormat="1" applyFont="1" applyFill="1" applyBorder="1" applyAlignment="1">
      <alignment horizontal="center" vertical="center"/>
    </xf>
    <xf numFmtId="2" fontId="8" fillId="0" borderId="11" xfId="0" applyNumberFormat="1" applyFont="1" applyBorder="1" applyAlignment="1">
      <alignment horizontal="center" vertical="center" wrapText="1"/>
    </xf>
    <xf numFmtId="2" fontId="8" fillId="4" borderId="13" xfId="1" applyNumberFormat="1" applyFont="1" applyFill="1" applyBorder="1" applyAlignment="1">
      <alignment horizontal="center" vertical="center" wrapText="1"/>
    </xf>
    <xf numFmtId="2" fontId="8" fillId="4" borderId="25"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43" fontId="3" fillId="0" borderId="10" xfId="1" applyFont="1" applyBorder="1" applyAlignment="1">
      <alignment horizontal="center" vertical="center" wrapText="1"/>
    </xf>
    <xf numFmtId="43" fontId="4" fillId="0" borderId="15" xfId="1" applyFont="1" applyBorder="1" applyAlignment="1">
      <alignment horizontal="center" vertical="center" wrapText="1"/>
    </xf>
    <xf numFmtId="43" fontId="6" fillId="0" borderId="7" xfId="1" applyFont="1" applyBorder="1" applyAlignment="1">
      <alignment horizontal="center" vertical="center" wrapText="1"/>
    </xf>
    <xf numFmtId="43" fontId="6" fillId="0" borderId="3" xfId="1" applyFont="1" applyBorder="1" applyAlignment="1">
      <alignment horizontal="center" vertical="center" wrapText="1"/>
    </xf>
    <xf numFmtId="43" fontId="6" fillId="0" borderId="18" xfId="1" applyFont="1" applyBorder="1" applyAlignment="1">
      <alignment horizontal="center" vertical="center" wrapText="1"/>
    </xf>
    <xf numFmtId="43" fontId="21" fillId="3" borderId="20" xfId="1" applyFont="1" applyFill="1" applyBorder="1" applyAlignment="1">
      <alignment horizontal="center" vertical="center" wrapText="1"/>
    </xf>
    <xf numFmtId="43" fontId="6" fillId="4" borderId="10" xfId="1" applyFont="1" applyFill="1" applyBorder="1" applyAlignment="1">
      <alignment horizontal="center" vertical="center" wrapText="1"/>
    </xf>
    <xf numFmtId="43" fontId="6" fillId="0" borderId="12" xfId="1" applyFont="1" applyBorder="1" applyAlignment="1">
      <alignment horizontal="center" vertical="center" wrapText="1"/>
    </xf>
    <xf numFmtId="43" fontId="8" fillId="4" borderId="15" xfId="1" applyFont="1" applyFill="1" applyBorder="1" applyAlignment="1">
      <alignment horizontal="center" vertical="center" wrapText="1"/>
    </xf>
    <xf numFmtId="43" fontId="6" fillId="4" borderId="7" xfId="1" applyFont="1" applyFill="1" applyBorder="1" applyAlignment="1">
      <alignment horizontal="center" vertical="center" wrapText="1"/>
    </xf>
    <xf numFmtId="2" fontId="8" fillId="4" borderId="16" xfId="0" applyNumberFormat="1" applyFont="1" applyFill="1" applyBorder="1" applyAlignment="1">
      <alignment horizontal="center" vertical="center" wrapText="1"/>
    </xf>
    <xf numFmtId="1" fontId="8" fillId="4" borderId="17" xfId="0" applyNumberFormat="1" applyFont="1" applyFill="1" applyBorder="1" applyAlignment="1">
      <alignment horizontal="center" vertical="center"/>
    </xf>
    <xf numFmtId="43" fontId="8" fillId="4" borderId="18"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xf numFmtId="0" fontId="1" fillId="0" borderId="2" xfId="0" applyFont="1" applyFill="1" applyBorder="1" applyAlignment="1">
      <alignment horizontal="center" vertical="center"/>
    </xf>
    <xf numFmtId="43" fontId="6" fillId="0" borderId="3" xfId="1" applyFont="1" applyFill="1" applyBorder="1" applyAlignment="1">
      <alignment horizontal="center" vertical="center" wrapText="1"/>
    </xf>
    <xf numFmtId="0" fontId="0" fillId="0" borderId="2" xfId="0" applyFill="1" applyBorder="1" applyAlignment="1">
      <alignment horizontal="justify" vertical="center" wrapText="1"/>
    </xf>
    <xf numFmtId="0" fontId="1" fillId="0" borderId="2" xfId="0" applyFont="1" applyFill="1" applyBorder="1" applyAlignment="1">
      <alignment horizontal="center" vertical="center" wrapText="1"/>
    </xf>
    <xf numFmtId="2" fontId="0" fillId="0" borderId="2" xfId="0" applyNumberFormat="1" applyFill="1" applyBorder="1" applyAlignment="1">
      <alignment horizontal="center" vertical="center" wrapText="1"/>
    </xf>
    <xf numFmtId="0" fontId="0" fillId="0" borderId="2" xfId="0" applyFill="1" applyBorder="1" applyAlignment="1">
      <alignment horizontal="center" vertical="center"/>
    </xf>
    <xf numFmtId="2" fontId="0" fillId="0" borderId="1" xfId="0" applyNumberFormat="1" applyFill="1" applyBorder="1" applyAlignment="1">
      <alignment horizontal="center" vertical="center" wrapText="1"/>
    </xf>
    <xf numFmtId="0" fontId="1" fillId="0" borderId="2" xfId="0" applyFont="1" applyFill="1" applyBorder="1" applyAlignment="1">
      <alignment horizontal="justify" vertical="center" wrapText="1"/>
    </xf>
    <xf numFmtId="0" fontId="19" fillId="0" borderId="2" xfId="0" applyFont="1" applyFill="1" applyBorder="1" applyAlignment="1">
      <alignment horizontal="justify" vertical="center" wrapText="1"/>
    </xf>
    <xf numFmtId="0" fontId="0" fillId="0" borderId="2" xfId="0" applyFill="1" applyBorder="1" applyAlignment="1">
      <alignment vertical="top" wrapText="1"/>
    </xf>
    <xf numFmtId="0" fontId="1" fillId="0" borderId="2" xfId="0" applyFont="1" applyFill="1" applyBorder="1" applyAlignment="1">
      <alignment vertical="top"/>
    </xf>
    <xf numFmtId="43" fontId="23" fillId="3" borderId="34" xfId="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0" fillId="4" borderId="2" xfId="0" applyFill="1" applyBorder="1"/>
    <xf numFmtId="0" fontId="0" fillId="0" borderId="11" xfId="0" applyFill="1" applyBorder="1" applyAlignment="1">
      <alignment horizontal="center" vertical="center" wrapText="1"/>
    </xf>
    <xf numFmtId="43" fontId="6" fillId="0" borderId="12" xfId="1" applyFont="1" applyFill="1" applyBorder="1" applyAlignment="1">
      <alignment horizontal="center" vertical="center" wrapText="1"/>
    </xf>
    <xf numFmtId="2" fontId="1" fillId="4" borderId="11" xfId="0" applyNumberFormat="1" applyFont="1" applyFill="1" applyBorder="1" applyAlignment="1">
      <alignment horizontal="center" vertical="center" wrapText="1"/>
    </xf>
    <xf numFmtId="43" fontId="6" fillId="4" borderId="12" xfId="1" applyFont="1" applyFill="1" applyBorder="1" applyAlignment="1">
      <alignment horizontal="center" vertical="center" wrapText="1"/>
    </xf>
    <xf numFmtId="2" fontId="0" fillId="0" borderId="11" xfId="0" applyNumberFormat="1" applyFill="1" applyBorder="1" applyAlignment="1">
      <alignment horizontal="center" vertical="center" wrapText="1"/>
    </xf>
    <xf numFmtId="0" fontId="0" fillId="0" borderId="36" xfId="0" applyFill="1" applyBorder="1" applyAlignment="1">
      <alignment horizontal="center" vertical="center" wrapText="1"/>
    </xf>
    <xf numFmtId="0" fontId="0" fillId="0" borderId="6" xfId="0" applyFill="1" applyBorder="1" applyAlignment="1">
      <alignment horizontal="center" vertical="center" wrapText="1"/>
    </xf>
    <xf numFmtId="0" fontId="7" fillId="0" borderId="6" xfId="0" applyFont="1" applyFill="1" applyBorder="1" applyAlignment="1">
      <alignment horizontal="justify" vertical="center" wrapText="1"/>
    </xf>
    <xf numFmtId="0" fontId="0" fillId="0" borderId="6" xfId="0" applyFill="1" applyBorder="1"/>
    <xf numFmtId="43" fontId="6" fillId="0" borderId="37" xfId="1" applyFont="1" applyFill="1" applyBorder="1" applyAlignment="1">
      <alignment horizontal="center" vertical="center" wrapText="1"/>
    </xf>
    <xf numFmtId="0" fontId="23" fillId="3" borderId="41" xfId="0" applyFont="1" applyFill="1" applyBorder="1" applyAlignment="1">
      <alignment horizontal="center" vertical="center"/>
    </xf>
    <xf numFmtId="1" fontId="23" fillId="3" borderId="41" xfId="0" applyNumberFormat="1" applyFont="1" applyFill="1" applyBorder="1" applyAlignment="1">
      <alignment horizontal="center" vertical="center"/>
    </xf>
    <xf numFmtId="43" fontId="21" fillId="3" borderId="42" xfId="1" applyFont="1" applyFill="1" applyBorder="1" applyAlignment="1">
      <alignment horizontal="center" vertical="center" wrapText="1"/>
    </xf>
    <xf numFmtId="0" fontId="1" fillId="4" borderId="6" xfId="0" applyFont="1" applyFill="1" applyBorder="1" applyAlignment="1">
      <alignment horizontal="left" vertical="center" wrapText="1"/>
    </xf>
    <xf numFmtId="2" fontId="1" fillId="4" borderId="5" xfId="0" applyNumberFormat="1" applyFont="1" applyFill="1" applyBorder="1" applyAlignment="1">
      <alignment horizontal="center" vertical="center" wrapText="1"/>
    </xf>
    <xf numFmtId="2" fontId="1" fillId="4" borderId="13" xfId="0" applyNumberFormat="1" applyFont="1" applyFill="1" applyBorder="1" applyAlignment="1">
      <alignment horizontal="center" vertical="center" wrapText="1"/>
    </xf>
    <xf numFmtId="0" fontId="1" fillId="4" borderId="14" xfId="0" applyFont="1" applyFill="1" applyBorder="1" applyAlignment="1">
      <alignment horizontal="justify" vertical="center" wrapText="1"/>
    </xf>
    <xf numFmtId="0" fontId="1" fillId="4" borderId="14" xfId="0" applyFont="1" applyFill="1" applyBorder="1" applyAlignment="1">
      <alignment horizontal="center" vertical="center"/>
    </xf>
    <xf numFmtId="0" fontId="1" fillId="4" borderId="2" xfId="0" applyFont="1" applyFill="1" applyBorder="1" applyAlignment="1">
      <alignment horizontal="center" vertical="center"/>
    </xf>
    <xf numFmtId="43" fontId="1" fillId="4" borderId="3" xfId="1" applyFont="1" applyFill="1" applyBorder="1" applyAlignment="1">
      <alignment horizontal="center" vertical="center" wrapText="1"/>
    </xf>
    <xf numFmtId="43" fontId="0" fillId="0" borderId="0" xfId="0" applyNumberFormat="1" applyBorder="1"/>
    <xf numFmtId="43" fontId="24" fillId="2" borderId="4" xfId="1" applyFont="1" applyFill="1" applyBorder="1" applyAlignment="1">
      <alignment horizontal="center" vertical="center" wrapText="1"/>
    </xf>
    <xf numFmtId="14" fontId="4" fillId="0" borderId="12" xfId="1" quotePrefix="1" applyNumberFormat="1" applyFont="1" applyBorder="1" applyAlignment="1" applyProtection="1">
      <alignment horizontal="center" vertical="center" wrapText="1"/>
      <protection locked="0"/>
    </xf>
    <xf numFmtId="0" fontId="8" fillId="0" borderId="46" xfId="0" applyFont="1" applyBorder="1" applyAlignment="1">
      <alignment horizontal="justify" vertical="center" wrapText="1"/>
    </xf>
    <xf numFmtId="2" fontId="8" fillId="0" borderId="2" xfId="0" applyNumberFormat="1" applyFont="1" applyBorder="1" applyAlignment="1">
      <alignment horizontal="center" vertical="center" wrapText="1"/>
    </xf>
    <xf numFmtId="0" fontId="6" fillId="0" borderId="0" xfId="0" applyFont="1" applyBorder="1" applyAlignment="1">
      <alignment horizontal="justify" vertical="center" wrapText="1"/>
    </xf>
    <xf numFmtId="1" fontId="6" fillId="0" borderId="2" xfId="0" applyNumberFormat="1" applyFont="1" applyBorder="1" applyAlignment="1">
      <alignment horizontal="center" vertical="center"/>
    </xf>
    <xf numFmtId="2" fontId="1" fillId="0" borderId="2" xfId="0" applyNumberFormat="1" applyFont="1" applyBorder="1" applyAlignment="1">
      <alignment horizontal="center" vertical="center" wrapText="1"/>
    </xf>
    <xf numFmtId="0" fontId="10" fillId="0" borderId="2" xfId="0" applyFont="1" applyBorder="1" applyAlignment="1">
      <alignment horizontal="justify" vertical="center" wrapText="1"/>
    </xf>
    <xf numFmtId="43" fontId="0" fillId="0" borderId="0" xfId="1" applyFont="1" applyBorder="1"/>
    <xf numFmtId="0" fontId="8" fillId="0" borderId="2" xfId="0" applyFont="1" applyBorder="1" applyAlignment="1">
      <alignment horizontal="center" vertical="center" wrapText="1"/>
    </xf>
    <xf numFmtId="1" fontId="8" fillId="4" borderId="14" xfId="0" applyNumberFormat="1" applyFont="1" applyFill="1" applyBorder="1" applyAlignment="1">
      <alignment horizontal="center" vertical="center" wrapText="1"/>
    </xf>
    <xf numFmtId="1" fontId="8" fillId="4" borderId="9" xfId="0"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8" fillId="4"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3" fontId="21" fillId="3" borderId="41" xfId="1" applyFont="1" applyFill="1" applyBorder="1" applyAlignment="1">
      <alignment horizontal="center" vertical="center"/>
    </xf>
    <xf numFmtId="43" fontId="6" fillId="4" borderId="17" xfId="1" applyFont="1" applyFill="1" applyBorder="1" applyAlignment="1">
      <alignment horizontal="center" vertical="center"/>
    </xf>
    <xf numFmtId="43" fontId="6" fillId="4" borderId="6" xfId="1" applyFont="1" applyFill="1" applyBorder="1" applyAlignment="1">
      <alignment horizontal="center" vertical="center"/>
    </xf>
    <xf numFmtId="43" fontId="6" fillId="4" borderId="14" xfId="1" applyFont="1" applyFill="1" applyBorder="1" applyAlignment="1">
      <alignment horizontal="center" vertical="center"/>
    </xf>
    <xf numFmtId="43" fontId="6" fillId="4" borderId="9" xfId="1" applyFont="1" applyFill="1" applyBorder="1" applyAlignment="1">
      <alignment horizontal="center" vertical="center"/>
    </xf>
    <xf numFmtId="43" fontId="21" fillId="3" borderId="19" xfId="1" applyFont="1" applyFill="1" applyBorder="1" applyAlignment="1">
      <alignment horizontal="center" vertical="center"/>
    </xf>
    <xf numFmtId="43" fontId="6" fillId="0" borderId="17" xfId="1" applyFont="1" applyBorder="1" applyAlignment="1">
      <alignment horizontal="center" vertical="center"/>
    </xf>
    <xf numFmtId="43" fontId="6" fillId="0" borderId="2" xfId="1" applyFont="1" applyBorder="1" applyAlignment="1">
      <alignment horizontal="center" vertical="center"/>
    </xf>
    <xf numFmtId="43" fontId="6" fillId="0" borderId="6" xfId="1" applyFont="1" applyBorder="1" applyAlignment="1">
      <alignment horizontal="center" vertical="center"/>
    </xf>
    <xf numFmtId="43" fontId="4" fillId="0" borderId="14" xfId="1" applyFont="1" applyBorder="1" applyAlignment="1">
      <alignment horizontal="center" vertical="center" wrapText="1"/>
    </xf>
    <xf numFmtId="0" fontId="94" fillId="0" borderId="0" xfId="0" applyFont="1" applyBorder="1" applyAlignment="1">
      <alignment horizontal="center" vertical="center"/>
    </xf>
    <xf numFmtId="0" fontId="93" fillId="0" borderId="0" xfId="0" applyFont="1" applyBorder="1" applyAlignment="1">
      <alignment horizontal="center" vertical="center" wrapText="1"/>
    </xf>
    <xf numFmtId="0" fontId="93" fillId="0" borderId="0" xfId="0" applyFont="1" applyBorder="1" applyAlignment="1">
      <alignment horizontal="justify" vertical="center" wrapText="1"/>
    </xf>
    <xf numFmtId="2" fontId="94" fillId="0" borderId="0" xfId="0" applyNumberFormat="1" applyFont="1" applyBorder="1" applyAlignment="1">
      <alignment horizontal="center" vertical="center" wrapText="1"/>
    </xf>
    <xf numFmtId="2" fontId="93" fillId="0" borderId="68" xfId="0" applyNumberFormat="1" applyFont="1" applyBorder="1" applyAlignment="1">
      <alignment horizontal="center" vertical="center" wrapText="1"/>
    </xf>
    <xf numFmtId="43" fontId="6" fillId="0" borderId="70" xfId="1" applyFont="1" applyFill="1" applyBorder="1" applyAlignment="1">
      <alignment horizontal="center" vertical="center" wrapText="1"/>
    </xf>
    <xf numFmtId="0" fontId="1" fillId="0" borderId="17"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8" xfId="0" applyFill="1" applyBorder="1" applyAlignment="1">
      <alignment horizontal="justify" vertical="center" wrapText="1"/>
    </xf>
    <xf numFmtId="2" fontId="0" fillId="0" borderId="26" xfId="0" applyNumberFormat="1" applyFill="1" applyBorder="1" applyAlignment="1">
      <alignment horizontal="center" vertical="center" wrapText="1"/>
    </xf>
    <xf numFmtId="2" fontId="0" fillId="0" borderId="69" xfId="0" applyNumberFormat="1" applyFill="1" applyBorder="1" applyAlignment="1">
      <alignment horizontal="center" vertical="center" wrapText="1"/>
    </xf>
    <xf numFmtId="0" fontId="93" fillId="0" borderId="68" xfId="0" applyFont="1" applyBorder="1" applyAlignment="1">
      <alignment horizontal="justify" vertical="center" wrapText="1"/>
    </xf>
    <xf numFmtId="2" fontId="94" fillId="0" borderId="68" xfId="0" applyNumberFormat="1" applyFont="1" applyBorder="1" applyAlignment="1">
      <alignment horizontal="center" vertical="center" wrapText="1"/>
    </xf>
    <xf numFmtId="0" fontId="94" fillId="0" borderId="68" xfId="0" applyFont="1" applyBorder="1" applyAlignment="1">
      <alignment horizontal="center" vertical="center"/>
    </xf>
    <xf numFmtId="2" fontId="1" fillId="0" borderId="5"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6" xfId="0" applyFont="1" applyFill="1" applyBorder="1" applyAlignment="1">
      <alignment horizontal="left" vertical="center" wrapText="1"/>
    </xf>
    <xf numFmtId="43" fontId="6" fillId="0" borderId="7" xfId="1" applyFont="1" applyFill="1" applyBorder="1" applyAlignment="1">
      <alignment horizontal="center" vertical="center" wrapText="1"/>
    </xf>
    <xf numFmtId="0" fontId="94" fillId="0" borderId="68" xfId="0" applyFont="1" applyBorder="1" applyAlignment="1">
      <alignment horizontal="justify" vertical="center" wrapText="1"/>
    </xf>
    <xf numFmtId="0" fontId="93" fillId="0" borderId="68" xfId="0" applyFont="1" applyBorder="1" applyAlignment="1">
      <alignment horizontal="justify"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2" xfId="0" applyFill="1" applyBorder="1" applyAlignment="1">
      <alignment horizontal="center"/>
    </xf>
    <xf numFmtId="0" fontId="96" fillId="0" borderId="68" xfId="0" applyFont="1" applyBorder="1" applyAlignment="1">
      <alignment horizontal="justify" vertical="center" wrapText="1"/>
    </xf>
    <xf numFmtId="0" fontId="96" fillId="0" borderId="68" xfId="0" applyFont="1" applyBorder="1" applyAlignment="1">
      <alignment horizontal="justify" vertical="center" wrapText="1"/>
    </xf>
    <xf numFmtId="0" fontId="93" fillId="0" borderId="68" xfId="0" applyFont="1" applyBorder="1" applyAlignment="1">
      <alignment horizontal="center" vertical="center" wrapText="1"/>
    </xf>
    <xf numFmtId="0" fontId="96" fillId="0" borderId="68" xfId="0" applyFont="1" applyBorder="1" applyAlignment="1">
      <alignment horizontal="justify" vertical="center" wrapText="1"/>
    </xf>
    <xf numFmtId="0" fontId="1" fillId="0" borderId="48" xfId="0" applyFont="1" applyFill="1" applyBorder="1" applyAlignment="1">
      <alignment horizontal="center" vertical="center" wrapText="1"/>
    </xf>
    <xf numFmtId="2" fontId="94" fillId="0" borderId="68" xfId="0" applyNumberFormat="1" applyFont="1" applyBorder="1" applyAlignment="1">
      <alignment horizontal="center" vertical="center" wrapText="1"/>
    </xf>
    <xf numFmtId="0" fontId="96" fillId="0" borderId="68" xfId="0" applyFont="1" applyBorder="1" applyAlignment="1">
      <alignment horizontal="justify" vertical="center" wrapText="1"/>
    </xf>
    <xf numFmtId="0" fontId="17" fillId="0" borderId="2" xfId="0" applyFont="1" applyFill="1" applyBorder="1" applyAlignment="1">
      <alignment horizontal="justify" vertical="center" wrapText="1"/>
    </xf>
    <xf numFmtId="2" fontId="1" fillId="0" borderId="1" xfId="0" applyNumberFormat="1" applyFont="1" applyFill="1" applyBorder="1" applyAlignment="1">
      <alignment horizontal="center" vertical="center" wrapText="1"/>
    </xf>
    <xf numFmtId="43" fontId="20" fillId="0" borderId="0" xfId="1" applyFont="1" applyBorder="1" applyAlignment="1">
      <alignment horizontal="center" vertical="center"/>
    </xf>
    <xf numFmtId="43" fontId="20" fillId="2" borderId="45" xfId="1" applyFont="1" applyFill="1" applyBorder="1" applyAlignment="1">
      <alignment vertical="center" wrapText="1"/>
    </xf>
    <xf numFmtId="43" fontId="20" fillId="4" borderId="2" xfId="1" applyFont="1" applyFill="1" applyBorder="1" applyAlignment="1">
      <alignment horizontal="center" vertical="center"/>
    </xf>
    <xf numFmtId="43" fontId="20" fillId="0" borderId="2" xfId="1" applyFont="1" applyFill="1" applyBorder="1"/>
    <xf numFmtId="43" fontId="20" fillId="0" borderId="6" xfId="1" applyFont="1" applyFill="1" applyBorder="1" applyAlignment="1">
      <alignment horizontal="left" vertical="center" wrapText="1"/>
    </xf>
    <xf numFmtId="43" fontId="20" fillId="4" borderId="6" xfId="1" applyFont="1" applyFill="1" applyBorder="1" applyAlignment="1">
      <alignment horizontal="left" vertical="center" wrapText="1"/>
    </xf>
    <xf numFmtId="43" fontId="20" fillId="4" borderId="14" xfId="1" applyFont="1" applyFill="1" applyBorder="1" applyAlignment="1">
      <alignment horizontal="center" vertical="center" wrapText="1"/>
    </xf>
    <xf numFmtId="43" fontId="94" fillId="0" borderId="0" xfId="1" applyFont="1" applyBorder="1" applyAlignment="1">
      <alignment horizontal="center" vertical="center" wrapText="1"/>
    </xf>
    <xf numFmtId="43" fontId="94" fillId="0" borderId="68" xfId="1" applyFont="1" applyBorder="1" applyAlignment="1">
      <alignment horizontal="center" vertical="center" wrapText="1"/>
    </xf>
    <xf numFmtId="43" fontId="20" fillId="0" borderId="17" xfId="1" applyFont="1" applyFill="1" applyBorder="1" applyAlignment="1">
      <alignment horizontal="center" vertical="center" wrapText="1"/>
    </xf>
    <xf numFmtId="43" fontId="20" fillId="0" borderId="2" xfId="1" applyFont="1" applyFill="1" applyBorder="1" applyAlignment="1">
      <alignment horizontal="center" vertical="center" wrapText="1"/>
    </xf>
    <xf numFmtId="43" fontId="20" fillId="4" borderId="2" xfId="1" applyFont="1" applyFill="1" applyBorder="1" applyAlignment="1">
      <alignment horizontal="left" vertical="center" wrapText="1"/>
    </xf>
    <xf numFmtId="43" fontId="20" fillId="0" borderId="2" xfId="1" applyFont="1" applyFill="1" applyBorder="1" applyAlignment="1">
      <alignment horizontal="center" vertical="center"/>
    </xf>
    <xf numFmtId="43" fontId="20" fillId="0" borderId="6" xfId="1" applyFont="1" applyFill="1" applyBorder="1" applyAlignment="1">
      <alignment horizontal="center" vertical="center"/>
    </xf>
    <xf numFmtId="43" fontId="6" fillId="0" borderId="2" xfId="1" applyFont="1" applyBorder="1" applyAlignment="1">
      <alignment horizontal="center" vertical="center" wrapText="1"/>
    </xf>
    <xf numFmtId="0" fontId="97" fillId="0" borderId="68" xfId="0" applyFont="1" applyBorder="1" applyAlignment="1">
      <alignment horizontal="justify" vertical="center" wrapText="1"/>
    </xf>
    <xf numFmtId="2" fontId="94" fillId="0" borderId="68" xfId="0" applyNumberFormat="1" applyFont="1" applyBorder="1" applyAlignment="1">
      <alignment horizontal="center" vertical="center" wrapText="1"/>
    </xf>
    <xf numFmtId="0" fontId="96" fillId="0" borderId="68" xfId="0" applyFont="1" applyBorder="1" applyAlignment="1">
      <alignment horizontal="justify" vertical="center" wrapText="1"/>
    </xf>
    <xf numFmtId="0" fontId="98" fillId="0" borderId="68" xfId="0" applyFont="1" applyBorder="1" applyAlignment="1">
      <alignment horizontal="justify" vertical="center" wrapText="1"/>
    </xf>
    <xf numFmtId="0" fontId="96" fillId="0" borderId="68" xfId="0" applyFont="1" applyBorder="1" applyAlignment="1">
      <alignment horizontal="justify" vertical="center" wrapText="1"/>
    </xf>
    <xf numFmtId="0" fontId="94" fillId="0" borderId="68" xfId="0" applyFont="1" applyBorder="1" applyAlignment="1">
      <alignment horizontal="justify" vertical="center" wrapText="1"/>
    </xf>
    <xf numFmtId="0" fontId="94" fillId="0" borderId="68" xfId="0" applyFont="1" applyBorder="1" applyAlignment="1">
      <alignment horizontal="justify" vertical="center" wrapText="1"/>
    </xf>
    <xf numFmtId="1" fontId="8" fillId="0" borderId="2" xfId="0" applyNumberFormat="1" applyFont="1" applyFill="1" applyBorder="1" applyAlignment="1">
      <alignment horizontal="center" vertical="center"/>
    </xf>
    <xf numFmtId="0" fontId="94" fillId="0" borderId="68" xfId="0" applyFont="1" applyBorder="1" applyAlignment="1">
      <alignment horizontal="justify" vertical="center" wrapText="1"/>
    </xf>
    <xf numFmtId="2" fontId="94" fillId="0" borderId="68" xfId="0" applyNumberFormat="1" applyFont="1" applyBorder="1" applyAlignment="1">
      <alignment horizontal="center" vertical="center" wrapText="1"/>
    </xf>
    <xf numFmtId="0" fontId="96" fillId="0" borderId="68" xfId="0" applyFont="1" applyBorder="1" applyAlignment="1">
      <alignment horizontal="justify" vertical="center" wrapText="1"/>
    </xf>
    <xf numFmtId="2" fontId="94" fillId="0" borderId="68" xfId="0" applyNumberFormat="1" applyFont="1" applyBorder="1" applyAlignment="1">
      <alignment horizontal="center" vertical="center" wrapText="1"/>
    </xf>
    <xf numFmtId="0" fontId="96" fillId="0" borderId="68" xfId="0" applyFont="1" applyBorder="1" applyAlignment="1">
      <alignment horizontal="justify" vertical="center" wrapText="1"/>
    </xf>
    <xf numFmtId="0" fontId="94" fillId="0" borderId="68" xfId="0" applyFont="1" applyBorder="1" applyAlignment="1">
      <alignment horizontal="justify" vertical="center" wrapText="1"/>
    </xf>
    <xf numFmtId="0" fontId="94" fillId="0" borderId="68" xfId="0" applyFont="1" applyBorder="1" applyAlignment="1">
      <alignment vertical="top" wrapText="1"/>
    </xf>
    <xf numFmtId="0" fontId="94" fillId="0" borderId="68" xfId="0" applyFont="1" applyBorder="1" applyAlignment="1">
      <alignment vertical="top" wrapText="1"/>
    </xf>
    <xf numFmtId="0" fontId="93" fillId="0" borderId="68" xfId="0" applyFont="1" applyBorder="1" applyAlignment="1">
      <alignment horizontal="center" vertical="center"/>
    </xf>
    <xf numFmtId="0" fontId="94" fillId="0" borderId="68" xfId="0" applyFont="1" applyBorder="1" applyAlignment="1">
      <alignment horizontal="center" vertical="center"/>
    </xf>
    <xf numFmtId="0" fontId="93" fillId="0" borderId="68" xfId="0" applyFont="1" applyBorder="1" applyAlignment="1">
      <alignment horizontal="center" vertical="center" wrapText="1"/>
    </xf>
    <xf numFmtId="2" fontId="94" fillId="0" borderId="68" xfId="0" applyNumberFormat="1" applyFont="1" applyFill="1" applyBorder="1" applyAlignment="1">
      <alignment horizontal="center" vertical="center" wrapText="1"/>
    </xf>
    <xf numFmtId="1" fontId="95" fillId="0" borderId="68" xfId="0" applyNumberFormat="1" applyFont="1" applyFill="1" applyBorder="1" applyAlignment="1">
      <alignment horizontal="left" vertical="center" wrapText="1"/>
    </xf>
    <xf numFmtId="1" fontId="95" fillId="0" borderId="68" xfId="0" applyNumberFormat="1" applyFont="1" applyFill="1" applyBorder="1" applyAlignment="1">
      <alignment horizontal="left" vertical="center" wrapText="1"/>
    </xf>
    <xf numFmtId="0" fontId="94" fillId="0" borderId="68" xfId="0" applyFont="1" applyBorder="1" applyAlignment="1">
      <alignment horizontal="justify" vertical="center" wrapText="1"/>
    </xf>
    <xf numFmtId="0" fontId="94" fillId="0" borderId="68" xfId="0" applyFont="1" applyBorder="1" applyAlignment="1">
      <alignment horizontal="center" vertical="center" wrapText="1"/>
    </xf>
    <xf numFmtId="0" fontId="94" fillId="0" borderId="68" xfId="0" applyFont="1" applyBorder="1" applyAlignment="1">
      <alignment horizontal="center" vertical="center"/>
    </xf>
    <xf numFmtId="0" fontId="93" fillId="0" borderId="68" xfId="0" applyFont="1" applyBorder="1" applyAlignment="1">
      <alignment horizontal="center" vertical="center" wrapText="1"/>
    </xf>
    <xf numFmtId="0" fontId="94" fillId="0" borderId="68" xfId="0" applyFont="1" applyBorder="1" applyAlignment="1">
      <alignment horizontal="center" vertical="center" wrapText="1"/>
    </xf>
    <xf numFmtId="0" fontId="93" fillId="0" borderId="68" xfId="0" applyFont="1" applyBorder="1" applyAlignment="1">
      <alignment horizontal="center" vertical="center" wrapText="1"/>
    </xf>
    <xf numFmtId="0" fontId="95" fillId="0" borderId="68" xfId="0" applyFont="1" applyBorder="1" applyAlignment="1">
      <alignment horizontal="justify" vertical="center"/>
    </xf>
    <xf numFmtId="0" fontId="0" fillId="0" borderId="0" xfId="0" applyAlignment="1">
      <alignment horizontal="center"/>
    </xf>
    <xf numFmtId="0" fontId="4" fillId="0" borderId="14"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xf numFmtId="0" fontId="6" fillId="0" borderId="17" xfId="0" applyFont="1" applyBorder="1" applyAlignment="1">
      <alignment horizontal="center" vertical="center"/>
    </xf>
    <xf numFmtId="0" fontId="21" fillId="3" borderId="19" xfId="0" applyFont="1" applyFill="1" applyBorder="1" applyAlignment="1">
      <alignment horizontal="center" vertical="center"/>
    </xf>
    <xf numFmtId="0" fontId="8" fillId="0" borderId="0" xfId="0" applyFont="1"/>
    <xf numFmtId="1" fontId="8" fillId="4" borderId="14" xfId="0" applyNumberFormat="1" applyFont="1" applyFill="1" applyBorder="1" applyAlignment="1">
      <alignment horizontal="justify" vertical="center" wrapText="1"/>
    </xf>
    <xf numFmtId="1" fontId="8" fillId="4" borderId="9" xfId="0" applyNumberFormat="1" applyFont="1" applyFill="1" applyBorder="1" applyAlignment="1">
      <alignment horizontal="justify" vertical="center" wrapText="1"/>
    </xf>
    <xf numFmtId="1" fontId="8" fillId="0" borderId="2" xfId="0" applyNumberFormat="1" applyFont="1" applyBorder="1" applyAlignment="1">
      <alignment horizontal="justify" vertical="center" wrapText="1"/>
    </xf>
    <xf numFmtId="0" fontId="6" fillId="4" borderId="17" xfId="0" applyFont="1" applyFill="1" applyBorder="1" applyAlignment="1">
      <alignment horizontal="center" vertical="center"/>
    </xf>
    <xf numFmtId="1" fontId="8" fillId="33" borderId="2" xfId="0" applyNumberFormat="1" applyFont="1" applyFill="1" applyBorder="1" applyAlignment="1">
      <alignment horizontal="center" vertical="center"/>
    </xf>
    <xf numFmtId="1" fontId="6" fillId="0" borderId="2" xfId="0" applyNumberFormat="1" applyFont="1" applyBorder="1" applyAlignment="1">
      <alignment horizontal="center" vertical="center" wrapText="1"/>
    </xf>
    <xf numFmtId="0" fontId="8" fillId="4" borderId="14" xfId="0" applyFont="1" applyFill="1" applyBorder="1" applyAlignment="1">
      <alignment horizontal="justify" vertical="center" wrapText="1"/>
    </xf>
    <xf numFmtId="0" fontId="21" fillId="3" borderId="41" xfId="0" applyFont="1" applyFill="1" applyBorder="1" applyAlignment="1">
      <alignment horizontal="center" vertical="center"/>
    </xf>
    <xf numFmtId="0" fontId="0" fillId="0" borderId="36" xfId="0" applyBorder="1" applyAlignment="1">
      <alignment horizontal="center" vertical="center" wrapText="1"/>
    </xf>
    <xf numFmtId="0" fontId="0" fillId="0" borderId="6" xfId="0" applyBorder="1" applyAlignment="1">
      <alignment horizontal="center" vertical="center" wrapText="1"/>
    </xf>
    <xf numFmtId="0" fontId="0" fillId="0" borderId="6" xfId="0" applyBorder="1"/>
    <xf numFmtId="0" fontId="1" fillId="0" borderId="6" xfId="0" applyFont="1"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0" fontId="1" fillId="0" borderId="2" xfId="0" applyFont="1" applyBorder="1" applyAlignment="1">
      <alignment horizontal="center" vertical="center"/>
    </xf>
    <xf numFmtId="0" fontId="1" fillId="4" borderId="2" xfId="0" applyFont="1" applyFill="1" applyBorder="1" applyAlignment="1">
      <alignment horizontal="left" vertical="center" wrapText="1"/>
    </xf>
    <xf numFmtId="2" fontId="0" fillId="0" borderId="11" xfId="0" applyNumberFormat="1" applyBorder="1" applyAlignment="1">
      <alignment horizontal="center" vertical="center" wrapText="1"/>
    </xf>
    <xf numFmtId="0" fontId="1" fillId="0" borderId="2" xfId="0" applyFont="1" applyBorder="1" applyAlignment="1">
      <alignment horizontal="center" vertical="center" wrapText="1"/>
    </xf>
    <xf numFmtId="0" fontId="1" fillId="4" borderId="14" xfId="0" applyFont="1" applyFill="1" applyBorder="1" applyAlignment="1">
      <alignment horizontal="center" vertical="center" wrapText="1"/>
    </xf>
    <xf numFmtId="2" fontId="1" fillId="4" borderId="8" xfId="0" applyNumberFormat="1" applyFont="1" applyFill="1" applyBorder="1" applyAlignment="1">
      <alignment horizontal="center" vertical="center" wrapText="1"/>
    </xf>
    <xf numFmtId="0" fontId="1" fillId="4" borderId="9" xfId="0" applyFont="1" applyFill="1" applyBorder="1" applyAlignment="1">
      <alignment horizontal="left" vertical="center" wrapText="1"/>
    </xf>
    <xf numFmtId="0" fontId="19" fillId="0" borderId="2" xfId="0" applyFont="1" applyBorder="1" applyAlignment="1">
      <alignment horizontal="justify" vertical="center" wrapText="1"/>
    </xf>
    <xf numFmtId="2" fontId="0" fillId="0" borderId="1" xfId="0" applyNumberFormat="1" applyBorder="1" applyAlignment="1">
      <alignment horizontal="center" vertical="center" wrapText="1"/>
    </xf>
    <xf numFmtId="0" fontId="1" fillId="0" borderId="2" xfId="0" applyFont="1" applyBorder="1" applyAlignment="1">
      <alignment vertical="top" wrapText="1"/>
    </xf>
    <xf numFmtId="0" fontId="0" fillId="0" borderId="2" xfId="0" applyBorder="1" applyAlignment="1">
      <alignment vertical="top" wrapText="1"/>
    </xf>
    <xf numFmtId="0" fontId="1" fillId="0" borderId="2" xfId="0" applyFont="1" applyBorder="1" applyAlignment="1">
      <alignment wrapText="1"/>
    </xf>
    <xf numFmtId="0" fontId="1" fillId="0" borderId="2" xfId="0" applyFont="1" applyBorder="1" applyAlignment="1">
      <alignment vertical="top"/>
    </xf>
    <xf numFmtId="0" fontId="0" fillId="0" borderId="1" xfId="0" applyBorder="1" applyAlignment="1">
      <alignment horizontal="center" vertical="center" wrapText="1"/>
    </xf>
    <xf numFmtId="0" fontId="0" fillId="2" borderId="45" xfId="0" applyFill="1" applyBorder="1" applyAlignment="1">
      <alignment vertical="center" wrapText="1"/>
    </xf>
    <xf numFmtId="43" fontId="0" fillId="0" borderId="0" xfId="0" applyNumberFormat="1"/>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horizontal="justify" vertical="center" wrapText="1"/>
    </xf>
    <xf numFmtId="0" fontId="1" fillId="4" borderId="23"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24" fillId="2" borderId="43"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22" fillId="3" borderId="38"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22" fillId="3" borderId="40"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0" xfId="0" applyFont="1" applyFill="1" applyBorder="1" applyAlignment="1">
      <alignment horizontal="left" vertical="center" wrapText="1"/>
    </xf>
    <xf numFmtId="2" fontId="8" fillId="4" borderId="21" xfId="0" applyNumberFormat="1" applyFont="1" applyFill="1" applyBorder="1" applyAlignment="1">
      <alignment horizontal="left" vertical="center" wrapText="1"/>
    </xf>
    <xf numFmtId="2" fontId="8" fillId="4" borderId="22" xfId="0" applyNumberFormat="1" applyFont="1" applyFill="1" applyBorder="1" applyAlignment="1">
      <alignment horizontal="left" vertical="center" wrapText="1"/>
    </xf>
    <xf numFmtId="0" fontId="22" fillId="3" borderId="32" xfId="0" applyFont="1" applyFill="1" applyBorder="1" applyAlignment="1">
      <alignment horizontal="right" vertical="center" wrapText="1" indent="3"/>
    </xf>
    <xf numFmtId="0" fontId="22" fillId="3" borderId="33" xfId="0" applyFont="1" applyFill="1" applyBorder="1" applyAlignment="1">
      <alignment horizontal="right" vertical="center" wrapText="1" indent="3"/>
    </xf>
    <xf numFmtId="0" fontId="22" fillId="3" borderId="35" xfId="0" applyFont="1" applyFill="1" applyBorder="1" applyAlignment="1">
      <alignment horizontal="right" vertical="center" wrapText="1" indent="3"/>
    </xf>
    <xf numFmtId="0" fontId="8" fillId="4" borderId="23" xfId="0" applyFont="1" applyFill="1" applyBorder="1" applyAlignment="1">
      <alignment horizontal="left" vertical="center" wrapText="1"/>
    </xf>
    <xf numFmtId="0" fontId="8" fillId="4" borderId="24" xfId="0" applyFont="1" applyFill="1" applyBorder="1" applyAlignment="1">
      <alignment horizontal="left" vertical="center" wrapText="1"/>
    </xf>
    <xf numFmtId="2" fontId="8" fillId="4" borderId="31" xfId="0" applyNumberFormat="1"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0" fillId="4" borderId="24" xfId="0" applyFill="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18" fillId="0" borderId="9"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22" fillId="3" borderId="32"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35" xfId="0" applyFont="1" applyFill="1" applyBorder="1" applyAlignment="1">
      <alignment horizontal="left" vertical="center" wrapText="1"/>
    </xf>
    <xf numFmtId="2" fontId="1" fillId="4" borderId="21" xfId="0" applyNumberFormat="1" applyFont="1" applyFill="1" applyBorder="1" applyAlignment="1">
      <alignment horizontal="left" vertical="center" wrapText="1"/>
    </xf>
    <xf numFmtId="2" fontId="1" fillId="4" borderId="22" xfId="0" applyNumberFormat="1" applyFont="1" applyFill="1" applyBorder="1" applyAlignment="1">
      <alignment horizontal="left" vertical="center" wrapText="1"/>
    </xf>
  </cellXfs>
  <cellStyles count="822">
    <cellStyle name="_311204 F&amp;S committment report" xfId="2" xr:uid="{27AC7216-21D0-4E98-9536-C274F94000FB}"/>
    <cellStyle name="_Angsana" xfId="3" xr:uid="{F415E242-D331-44F6-9CBF-CCA9301F98A0}"/>
    <cellStyle name="_AUSTIN" xfId="4" xr:uid="{F4FE87F9-D1AF-42EE-8808-DC3E66367FE1}"/>
    <cellStyle name="_Aztec" xfId="5" xr:uid="{5EE36D0A-C242-46C5-AF3F-FF4D5BBFFC66}"/>
    <cellStyle name="_Aztec-revised" xfId="6" xr:uid="{D9C59730-DA75-46E7-A0D3-FFA9BFF9D66B}"/>
    <cellStyle name="_BOB - Mumbai 17.06.05" xfId="7" xr:uid="{E3F20F36-7012-49C4-A381-8054404EB3A9}"/>
    <cellStyle name="_BOQ-Fire Alarm" xfId="8" xr:uid="{7E117042-3BF0-4F41-9D81-BB6E3B2981B8}"/>
    <cellStyle name="_BOQ-FIRE EXTINGUSHERS" xfId="9" xr:uid="{815AC9C1-AC20-49FA-B9CB-9776E00D9635}"/>
    <cellStyle name="_Colombia Asia_30.12.06" xfId="10" xr:uid="{8974AEF7-2415-4956-B5CD-817BD3D951B8}"/>
    <cellStyle name="_Columbia - patiyala - FHS - 03.02.07" xfId="11" xr:uid="{FB0F67A2-2344-4BC1-9CE7-C244028D0C3D}"/>
    <cellStyle name="_Copy of Goa Facility" xfId="12" xr:uid="{665FE399-9CF9-456D-B9A9-011ECB099E71}"/>
    <cellStyle name="_Copy of Goa Facility 2" xfId="534" xr:uid="{AE7B6B7A-1566-4B46-83C2-B40005B2740C}"/>
    <cellStyle name="_Copy of Goa Facility 3" xfId="606" xr:uid="{48B75C39-072D-48EE-BFEA-F4B7AEDBCEE2}"/>
    <cellStyle name="_Copy of Goa Facility 4" xfId="678" xr:uid="{465B4E45-10FE-4638-B4C9-1029B96018F0}"/>
    <cellStyle name="_Copy of Goa Facility 5" xfId="750" xr:uid="{43ABE1D5-D830-4B46-A1C5-6B168DFE998F}"/>
    <cellStyle name="_Edifice-sutherland" xfId="13" xr:uid="{7C4A4A6A-719E-425B-8190-B9F8382746C5}"/>
    <cellStyle name="_Edifice-sutherland_Marching W Q (2)" xfId="14" xr:uid="{6B026814-1614-4D6D-8811-FEA2A29B21A5}"/>
    <cellStyle name="_Edifice-sutherland_Marching W Q (3)" xfId="15" xr:uid="{77DC5212-385D-4332-97F3-FBB34658499A}"/>
    <cellStyle name="_Google" xfId="16" xr:uid="{E9548FFA-7A26-489A-8174-766F15C7DE79}"/>
    <cellStyle name="_Google_Marching W Q (2)" xfId="17" xr:uid="{C1189957-0721-4AB0-AD5A-82137A828F99}"/>
    <cellStyle name="_Google_Marching W Q (3)" xfId="18" xr:uid="{6450E6A4-1CEF-4CF1-95A0-11E57F33C6AE}"/>
    <cellStyle name="_H.P. - Brigade Hul-Kul-Bills" xfId="19" xr:uid="{F89B526C-3CAB-4A00-83D1-46E69D555090}"/>
    <cellStyle name="_Intelenet-Spk - 01.08.06.R2(Increase 10%)" xfId="20" xr:uid="{E0909CEE-836A-4A63-A54F-7004CA8D079A}"/>
    <cellStyle name="_Mantri - Revised" xfId="21" xr:uid="{35655B48-5F32-446F-87C5-A5E98C7D27D8}"/>
    <cellStyle name="_Mantri - Revised Bill" xfId="22" xr:uid="{872D4887-97FB-4A84-8777-7D15DB8C1ECE}"/>
    <cellStyle name="_Ocwen - 1" xfId="23" xr:uid="{A9FE1118-0408-471C-B12F-50C871E7CF65}"/>
    <cellStyle name="_Ocwen - 1_Marching W Q (2)" xfId="24" xr:uid="{4B9684A6-D2CF-4567-9365-2829164FF184}"/>
    <cellStyle name="_Ocwen - 1_Marching W Q (3)" xfId="25" xr:uid="{9C2D0CFE-52CE-48CB-A6BC-42C8421DDCA7}"/>
    <cellStyle name="_Ocwen - Ñ" xfId="26" xr:uid="{CFB82F5F-6B3A-4DE9-A673-F008BADD0E15}"/>
    <cellStyle name="_Ocwen - Ñ_Marching W Q (2)" xfId="27" xr:uid="{6D4E4783-2100-45F3-ADA3-1301CCDD0902}"/>
    <cellStyle name="_Ocwen - Ñ_Marching W Q (3)" xfId="28" xr:uid="{ABAA92C9-3850-48AE-AAA0-D83F6D988876}"/>
    <cellStyle name="_Ocwen Financial Solutions1" xfId="29" xr:uid="{7FEA5134-6323-4872-81B6-2E7BFE57787A}"/>
    <cellStyle name="_Offer- W.S insulator-CCTV 12.12.2008" xfId="30" xr:uid="{D5388056-6671-4333-BB29-886401947218}"/>
    <cellStyle name="_Prestige - HP Campus" xfId="31" xr:uid="{A81D6F48-9427-44CC-BB15-833A46E4DDCC}"/>
    <cellStyle name="_Prestige Corporate Office" xfId="32" xr:uid="{BC06B30E-C735-4E57-BCCE-7DC6366DACA7}"/>
    <cellStyle name="_Prestige Corporate Office - BOQ" xfId="33" xr:uid="{6AEDB3E1-4E11-45A7-B6D2-86050B8E7847}"/>
    <cellStyle name="_Prestige Corporate Office - BOQ_Marching W Q (2)" xfId="34" xr:uid="{DF845880-D94D-4370-9A55-6563B9E6AB5A}"/>
    <cellStyle name="_Prestige Corporate Office - BOQ_Marching W Q (3)" xfId="35" xr:uid="{32447E58-01AF-4588-B7E0-0174EDCEF4DC}"/>
    <cellStyle name="_Prestige Corporate Office - Tender Bill" xfId="36" xr:uid="{AD2F6979-E830-45AC-AF74-03296B564673}"/>
    <cellStyle name="_RMZ  Futura" xfId="37" xr:uid="{379B506F-DBC5-4A5D-A546-0BA737B3B6D8}"/>
    <cellStyle name="_RMZ BOQ OFF" xfId="38" xr:uid="{E263B877-EF54-480D-8357-B558315073AD}"/>
    <cellStyle name="_RMZ BOQ OFF_Marching W Q (2)" xfId="39" xr:uid="{D9A33F46-739E-4B10-88FB-DAD926AB12FA}"/>
    <cellStyle name="_RMZ BOQ OFF_Marching W Q (3)" xfId="40" xr:uid="{672DD9CE-44D2-4040-BAA0-BA1070482CBB}"/>
    <cellStyle name="_rmz I floor" xfId="41" xr:uid="{EDCD9711-5A91-43E3-AF69-704E7BEC69D4}"/>
    <cellStyle name="_RMZ Millenia Buisness Park mail-27.09.06-R1" xfId="42" xr:uid="{515A344A-8966-4544-94F3-06B98CB1AA77}"/>
    <cellStyle name="_RMZ Millenia Buisness Park mail-27.09.06-R1 2" xfId="535" xr:uid="{90C2B0E5-AFCF-4E9D-8C99-F9DCCE12C172}"/>
    <cellStyle name="_RMZ Millenia Buisness Park mail-27.09.06-R1 3" xfId="607" xr:uid="{2C025E83-D7DB-41DE-9E8E-C9CE43211976}"/>
    <cellStyle name="_RMZ Millenia Buisness Park mail-27.09.06-R1 4" xfId="679" xr:uid="{FF456BC8-D3BC-4147-A1F1-3F6173A6FE7E}"/>
    <cellStyle name="_RMZ Millenia Buisness Park mail-27.09.06-R1 5" xfId="751" xr:uid="{F12AF99A-4EEB-448B-A75A-B215F1117647}"/>
    <cellStyle name="_S.G. Software" xfId="43" xr:uid="{2F5DE60D-5C02-40E3-B4E5-110C8DC379B2}"/>
    <cellStyle name="_S.G. Software - BOQ" xfId="44" xr:uid="{5E5CB796-8D98-4547-8DC2-1683FC190DDD}"/>
    <cellStyle name="_SIPCOT IT park-Siruseri-FHS-22.01.2007" xfId="45" xr:uid="{03C44FEC-00E2-4675-A4D5-5D7873F8F678}"/>
    <cellStyle name="_Sutherland Technologies 21.10.05" xfId="46" xr:uid="{BCD432CA-E61E-43CF-AD0A-C8BB7EDF8149}"/>
    <cellStyle name="_Sutherland Technologies 21.10.05 2" xfId="536" xr:uid="{C2C2032E-9515-49AB-BA9C-56EDC9FEAB59}"/>
    <cellStyle name="_Sutherland Technologies 21.10.05 3" xfId="608" xr:uid="{2A635532-B0D2-4C11-A34F-73C07BAE22D5}"/>
    <cellStyle name="_Sutherland Technologies 21.10.05 4" xfId="680" xr:uid="{9A1423C6-DDCE-4056-8748-66088F6B8B8E}"/>
    <cellStyle name="_Sutherland Technologies 21.10.05 5" xfId="752" xr:uid="{B41A7F3C-2221-4562-9B78-F6EDDAE3D034}"/>
    <cellStyle name="_TECIL_HSBC_Blr_FirstCutBom 010807" xfId="47" xr:uid="{3F743EDD-79DB-4445-81C6-666B4588397B}"/>
    <cellStyle name="_Verisign" xfId="48" xr:uid="{F97DC202-C044-4349-8E33-F93F40673AD4}"/>
    <cellStyle name="_Vysya Bank - Mittal Towers" xfId="49" xr:uid="{CBE79F88-C5A0-49A5-A2A8-7BFF6485563E}"/>
    <cellStyle name="0,0_x000a__x000a_NA_x000a__x000a_" xfId="50" xr:uid="{026A1D06-CDB7-4FA0-88FB-A905E88F8396}"/>
    <cellStyle name="0,0_x000a__x000a_NA_x000a__x000a_ 2" xfId="51" xr:uid="{AD46AD9E-9DAA-4D66-A589-665456E827FB}"/>
    <cellStyle name="0,0_x000d__x000a_NA_x000d__x000a_" xfId="52" xr:uid="{4472C1E2-7474-468B-8C98-8379F7402D59}"/>
    <cellStyle name="0,0_x000d__x000a_NA_x000d__x000a_ 10" xfId="53" xr:uid="{BDD6F764-A480-4DBF-B749-3CC6E5094D81}"/>
    <cellStyle name="0,0_x000d__x000a_NA_x000d__x000a_ 2" xfId="54" xr:uid="{EB3042A9-AFD6-42B1-B68C-DD5EAB4A43DD}"/>
    <cellStyle name="0,0_x000d__x000a_NA_x000d__x000a_ 3" xfId="55" xr:uid="{8E01B08E-D803-4852-A06E-9FCF8BC11CEF}"/>
    <cellStyle name="0,0_x000d__x000d_NA_x000d__x000d_" xfId="56" xr:uid="{AB9A951D-B008-43C7-B1B8-3A1583428BF9}"/>
    <cellStyle name="20% - Accent1 2" xfId="57" xr:uid="{C6B4A46C-C15F-43F7-8350-8B601D5A5EA4}"/>
    <cellStyle name="20% - Accent1 3" xfId="58" xr:uid="{38527812-72B7-4450-95F8-7B99B8984205}"/>
    <cellStyle name="20% - Accent2 2" xfId="59" xr:uid="{32A3FCE2-EE62-4205-9CF8-409F66199207}"/>
    <cellStyle name="20% - Accent2 3" xfId="60" xr:uid="{E81468C0-A052-4A0A-9FA5-B6AC3D86C0CF}"/>
    <cellStyle name="20% - Accent3 2" xfId="61" xr:uid="{8DCFFE53-B795-41B5-AA80-A08897361141}"/>
    <cellStyle name="20% - Accent3 3" xfId="62" xr:uid="{0FD08F82-88E9-4806-B398-014A5D659B3F}"/>
    <cellStyle name="20% - Accent4 2" xfId="63" xr:uid="{D9921D90-440C-426D-BFDA-8E3867D21E1A}"/>
    <cellStyle name="20% - Accent4 3" xfId="64" xr:uid="{8B808F5F-E6B9-4970-8975-E7A482692EB6}"/>
    <cellStyle name="20% - Accent5 2" xfId="65" xr:uid="{FEB637A0-A257-4F64-A5DD-75ADBD7F50E9}"/>
    <cellStyle name="20% - Accent5 3" xfId="66" xr:uid="{47B94983-6FC4-4FA8-9933-258DA497551A}"/>
    <cellStyle name="20% - Accent6 2" xfId="67" xr:uid="{C83BF91C-359B-43D9-8EA7-866A60CF0FBB}"/>
    <cellStyle name="20% - Accent6 3" xfId="68" xr:uid="{CF3C5A8E-1E22-40C1-A0D3-07457FB0A5C5}"/>
    <cellStyle name="40% - Accent1 2" xfId="69" xr:uid="{E6F66D08-C6D2-456A-87D4-88BDE69A93E5}"/>
    <cellStyle name="40% - Accent1 3" xfId="70" xr:uid="{2D39A31F-DB7B-4D29-9646-5C822068C6CE}"/>
    <cellStyle name="40% - Accent2 2" xfId="71" xr:uid="{B89EB94D-229F-43EF-B9FC-AAAFDCABB02D}"/>
    <cellStyle name="40% - Accent2 3" xfId="72" xr:uid="{AF6B889D-F0DD-4108-ACE0-30B068E004D3}"/>
    <cellStyle name="40% - Accent3 2" xfId="73" xr:uid="{FA10B516-68FE-4815-AA7F-1008631A09B8}"/>
    <cellStyle name="40% - Accent3 3" xfId="74" xr:uid="{A1FF8693-999D-4522-B787-A4E8CDB1EDED}"/>
    <cellStyle name="40% - Accent4 2" xfId="75" xr:uid="{FBE22532-3506-4B41-916F-0E50F8CED50F}"/>
    <cellStyle name="40% - Accent4 3" xfId="76" xr:uid="{CBA338A9-5132-4F40-ADF1-412AF10E65C9}"/>
    <cellStyle name="40% - Accent5 2" xfId="77" xr:uid="{DA50AC60-F4B2-4C68-A7BD-045A3252575E}"/>
    <cellStyle name="40% - Accent5 3" xfId="78" xr:uid="{49F96CB5-654B-4FC2-ACC5-79513EE63336}"/>
    <cellStyle name="40% - Accent6 2" xfId="79" xr:uid="{1489C068-7666-443A-B651-3F4DDB63FB7A}"/>
    <cellStyle name="40% - Accent6 3" xfId="80" xr:uid="{0037CA78-2067-462D-84A3-1924C0A29867}"/>
    <cellStyle name="60% - Accent1 2" xfId="81" xr:uid="{82151389-C1FF-45AA-BEA4-ADACE7A0F746}"/>
    <cellStyle name="60% - Accent1 3" xfId="82" xr:uid="{C601DC0B-BEC0-4784-916A-9AEFE5BA2EFA}"/>
    <cellStyle name="60% - Accent2 2" xfId="83" xr:uid="{B4EFF65A-FE12-4F28-B55F-6AACFC49C3AD}"/>
    <cellStyle name="60% - Accent2 3" xfId="84" xr:uid="{FE14655B-5DEE-4376-99D9-B0D276CB3281}"/>
    <cellStyle name="60% - Accent3 2" xfId="85" xr:uid="{D17A292E-A9EB-4410-8A1E-B1BC50DCD229}"/>
    <cellStyle name="60% - Accent3 3" xfId="86" xr:uid="{E1FB26D2-58C6-436B-9C9F-81AC32276126}"/>
    <cellStyle name="60% - Accent4 2" xfId="87" xr:uid="{6E536E55-958E-41CA-BF5B-CF21ECBFEBB5}"/>
    <cellStyle name="60% - Accent4 3" xfId="88" xr:uid="{17E5C1A5-54DD-4137-8958-B067F9FC70D1}"/>
    <cellStyle name="60% - Accent5 2" xfId="89" xr:uid="{508FB8B4-FA0C-4E4F-87DC-5487D156047B}"/>
    <cellStyle name="60% - Accent5 3" xfId="90" xr:uid="{AB76A533-C34C-49DC-A931-4B1C2A4E0BEA}"/>
    <cellStyle name="60% - Accent6 2" xfId="91" xr:uid="{E794D0ED-EB5F-4C12-805F-15449D91B7DB}"/>
    <cellStyle name="60% - Accent6 3" xfId="92" xr:uid="{08AB6A4B-B866-48E8-9A7C-A5FE0A698AA7}"/>
    <cellStyle name="75" xfId="93" xr:uid="{FC31F363-88A8-436E-AE7E-FD1C7EFF5450}"/>
    <cellStyle name="Accent1 2" xfId="94" xr:uid="{D70E7A4E-93D4-4440-9D8F-C0E9E6CECC92}"/>
    <cellStyle name="Accent1 3" xfId="95" xr:uid="{E2498EAD-F7D7-4138-BEC6-06003629ED0E}"/>
    <cellStyle name="Accent2 2" xfId="96" xr:uid="{8759C409-3133-4E7F-BB82-32CEEB5FC088}"/>
    <cellStyle name="Accent2 3" xfId="97" xr:uid="{2D064C53-C88E-4E4D-8563-0DA7ADAF886C}"/>
    <cellStyle name="Accent3 2" xfId="98" xr:uid="{386E0580-3D11-4208-8BE0-A12CE35FBEBF}"/>
    <cellStyle name="Accent3 3" xfId="99" xr:uid="{62CE9BA0-CABC-4509-8780-59F6275FBC15}"/>
    <cellStyle name="Accent4 2" xfId="100" xr:uid="{93E264DF-C6EE-482C-B56F-7D91C690AA79}"/>
    <cellStyle name="Accent4 3" xfId="101" xr:uid="{F55CB9D0-C40E-402A-9492-FE8F45BC60FB}"/>
    <cellStyle name="Accent5 2" xfId="102" xr:uid="{CFD841A2-5BB7-489B-9943-D7FCF174B181}"/>
    <cellStyle name="Accent5 3" xfId="103" xr:uid="{4CCFFBD8-AF19-41B7-9072-F2CF43F8800E}"/>
    <cellStyle name="Accent6 2" xfId="104" xr:uid="{26F563F3-0B02-4CAA-981C-0ECD1D0537CB}"/>
    <cellStyle name="Accent6 3" xfId="105" xr:uid="{CB2F29C3-293E-4839-BC45-B788AA944D23}"/>
    <cellStyle name="ÅëÈ­ [0]_±âÅ¸" xfId="106" xr:uid="{8CBF550C-BB19-4BD9-8103-30588C727738}"/>
    <cellStyle name="ÅëÈ­_±âÅ¸" xfId="107" xr:uid="{18C21BF3-15D5-49D6-B6BD-481D347FE9D1}"/>
    <cellStyle name="Arial1 - Style1" xfId="108" xr:uid="{7E47D2B7-1BAE-4E0C-B62A-F5409422B74F}"/>
    <cellStyle name="Arial1 - Style2" xfId="109" xr:uid="{E72CBAF0-8EB4-4D6C-AA69-0F2EA768AC91}"/>
    <cellStyle name="Arial10" xfId="110" xr:uid="{97FE66A9-FA52-4A5C-B216-2D97F4DEF3E0}"/>
    <cellStyle name="ÄÞ¸¶ [0]_±âÅ¸" xfId="111" xr:uid="{7BCC2DD6-D355-46D9-9296-4AAC86C408A5}"/>
    <cellStyle name="ÄÞ¸¶_±âÅ¸" xfId="112" xr:uid="{BFA02315-B924-412A-8187-428D0F4F9BE7}"/>
    <cellStyle name="b1x" xfId="113" xr:uid="{F879CE9F-7B54-421B-8E76-1BE528F76BD8}"/>
    <cellStyle name="Bad 2" xfId="114" xr:uid="{D61F90DC-EF9A-493C-AD7E-D89FEC24E64E}"/>
    <cellStyle name="Bad 3" xfId="115" xr:uid="{ACDF3A8C-1C07-4D42-AC53-60B864EADC95}"/>
    <cellStyle name="Bad 4" xfId="116" xr:uid="{E6BAD82F-758F-4F83-9413-D0573888FB60}"/>
    <cellStyle name="Body" xfId="117" xr:uid="{D69E277D-3CAE-4757-A5A7-2A06171F45BB}"/>
    <cellStyle name="Ç¥ÁØ_¿¬°£´©°è¿¹»ó" xfId="118" xr:uid="{3865848D-F85C-4404-B4A0-FF8815AF5392}"/>
    <cellStyle name="Calc Currency (0)" xfId="119" xr:uid="{97BC73E3-40C6-483D-8A6E-7364EA3B92BD}"/>
    <cellStyle name="Calculation 2" xfId="120" xr:uid="{22676964-2C39-41B9-BFDE-978ACCECDAD3}"/>
    <cellStyle name="Calculation 3" xfId="121" xr:uid="{C4E8D6AC-97FB-4173-90D8-0F681CC12B55}"/>
    <cellStyle name="Check Cell 2" xfId="122" xr:uid="{3C211892-4120-4F35-9E15-DCB85C9767A0}"/>
    <cellStyle name="Check Cell 3" xfId="123" xr:uid="{589ACCEB-EE7A-4652-92B1-077B8047DE2D}"/>
    <cellStyle name="Comma" xfId="1" builtinId="3"/>
    <cellStyle name="Comma  - Style1" xfId="124" xr:uid="{8FF5C50B-DC5E-48E7-B430-F4D495393FA5}"/>
    <cellStyle name="Comma  - Style2" xfId="125" xr:uid="{A3869E16-FD95-4D31-9FA1-3BE000320BA0}"/>
    <cellStyle name="Comma  - Style3" xfId="126" xr:uid="{DBFCE73E-7ED7-4916-A589-5816B64DEF4E}"/>
    <cellStyle name="Comma  - Style4" xfId="127" xr:uid="{13597E7B-A9E1-4011-80CE-780C8E8B5DF0}"/>
    <cellStyle name="Comma  - Style5" xfId="128" xr:uid="{75CC4516-0D59-49F8-A0E2-B33F020877A8}"/>
    <cellStyle name="Comma  - Style6" xfId="129" xr:uid="{838C79F5-1406-4773-B54A-491690F3418B}"/>
    <cellStyle name="Comma  - Style7" xfId="130" xr:uid="{B10EEB8C-F2BC-4B4C-82F5-746EF5A5AD42}"/>
    <cellStyle name="Comma  - Style8" xfId="131" xr:uid="{5B808D70-4682-4A18-AEC3-5CC284767DB4}"/>
    <cellStyle name="Comma 10" xfId="132" xr:uid="{03E2F872-E8B7-4AB6-9169-0393AED4E86B}"/>
    <cellStyle name="Comma 10 2" xfId="133" xr:uid="{28CBF343-1553-4E98-B526-E18D3C2932A7}"/>
    <cellStyle name="Comma 10 2 2" xfId="134" xr:uid="{5E5BDCEA-BF15-4C40-BDEC-20E12F5E7CCF}"/>
    <cellStyle name="Comma 10 2 2 2" xfId="537" xr:uid="{FF7B93F7-8C77-423A-A238-92BE0428522C}"/>
    <cellStyle name="Comma 10 2 2 3" xfId="609" xr:uid="{524B5FF9-6E01-47AE-B16F-BC3E98F017B1}"/>
    <cellStyle name="Comma 10 2 2 4" xfId="681" xr:uid="{7FD31D78-DE67-48AF-99F7-6C86070C7B3D}"/>
    <cellStyle name="Comma 10 2 2 5" xfId="753" xr:uid="{282592A1-5E69-4D1F-B287-D72F16766EE6}"/>
    <cellStyle name="Comma 10 2 3" xfId="135" xr:uid="{3228698B-B16B-450D-BCD4-83C1BFF110A3}"/>
    <cellStyle name="Comma 10 2 3 2" xfId="538" xr:uid="{612ACC8F-9E0F-48AC-8B23-3FE60BB531E8}"/>
    <cellStyle name="Comma 10 2 3 3" xfId="610" xr:uid="{C137E3AD-2DC3-4026-A897-3F7DED488B6A}"/>
    <cellStyle name="Comma 10 2 3 4" xfId="682" xr:uid="{A70C4411-CF25-49BA-8214-3046929F2D4F}"/>
    <cellStyle name="Comma 10 2 3 5" xfId="754" xr:uid="{35DE35B7-5507-41B4-8495-BFCB1AFA3443}"/>
    <cellStyle name="Comma 10 3" xfId="136" xr:uid="{32D23385-A5A1-419F-945C-0ADCCCDF3D8E}"/>
    <cellStyle name="Comma 10 3 2" xfId="539" xr:uid="{B5A6D078-D6E4-47EB-8AE0-C03680FBBB99}"/>
    <cellStyle name="Comma 10 3 3" xfId="611" xr:uid="{D0BFD8A2-EF01-46F3-A24A-DE02ECAC70D4}"/>
    <cellStyle name="Comma 10 3 4" xfId="683" xr:uid="{3B771485-5A94-43FD-81C0-DAF5FF2D0C48}"/>
    <cellStyle name="Comma 10 3 5" xfId="755" xr:uid="{24951074-3C34-4347-876E-7DA0DE099A7C}"/>
    <cellStyle name="Comma 10_Door Shutter- Analysis" xfId="137" xr:uid="{6BE81A2E-FBD2-4D89-9229-C4A735628F44}"/>
    <cellStyle name="Comma 11" xfId="138" xr:uid="{EE20AAF8-03E0-4FBE-A8E0-B0C4901A29ED}"/>
    <cellStyle name="Comma 12" xfId="139" xr:uid="{6265AEE1-00EE-4D13-AEA8-894B92DE0AF0}"/>
    <cellStyle name="Comma 13" xfId="140" xr:uid="{AC7CA66E-3FA1-407E-A780-36AF07A6F3F6}"/>
    <cellStyle name="Comma 13 2" xfId="540" xr:uid="{A80F338C-FF41-49EB-96C7-9C487A1F76BC}"/>
    <cellStyle name="Comma 13 3" xfId="612" xr:uid="{3B3A3D78-571B-4787-92D7-BF5D9CEF9C30}"/>
    <cellStyle name="Comma 13 4" xfId="684" xr:uid="{5EF96B51-5428-4664-8D6B-A545612A5F91}"/>
    <cellStyle name="Comma 13 5" xfId="756" xr:uid="{D10370CE-1745-448A-BC4A-26CAFFF00C2E}"/>
    <cellStyle name="Comma 14" xfId="141" xr:uid="{D2819532-ED84-48CF-AA3D-6C01E62A3820}"/>
    <cellStyle name="Comma 15" xfId="142" xr:uid="{7F5FAD00-85DD-4447-B080-31D53C22307E}"/>
    <cellStyle name="Comma 15 2" xfId="541" xr:uid="{3CDC0075-B792-49A1-B3B6-ED03F55506C9}"/>
    <cellStyle name="Comma 15 3" xfId="143" xr:uid="{A2EEBDA4-1C9D-42AC-8C6F-DA36DAEDA665}"/>
    <cellStyle name="Comma 15 3 2" xfId="542" xr:uid="{299CC1E8-8B4A-49FD-A101-C099637E47BA}"/>
    <cellStyle name="Comma 15 3 3" xfId="614" xr:uid="{BFD02100-0FEA-47B3-9DE8-687B29033601}"/>
    <cellStyle name="Comma 15 3 4" xfId="686" xr:uid="{80E57D91-52FE-4185-A4A3-6966579DBF83}"/>
    <cellStyle name="Comma 15 3 5" xfId="758" xr:uid="{38372322-B15A-4DBB-A907-9D8100C94A33}"/>
    <cellStyle name="Comma 15 4" xfId="613" xr:uid="{1F004694-13A6-4238-941E-06A863407020}"/>
    <cellStyle name="Comma 15 5" xfId="685" xr:uid="{DAC8EFAC-68A8-4605-ACEC-EB81A3A4487D}"/>
    <cellStyle name="Comma 15 6" xfId="757" xr:uid="{D56AA364-4396-4410-8ABA-B3C62CDF8A6D}"/>
    <cellStyle name="Comma 16" xfId="144" xr:uid="{60724D75-C8F2-45AF-B657-435763ED2D83}"/>
    <cellStyle name="Comma 16 3" xfId="145" xr:uid="{A5AD9209-E765-4AFF-8E41-8FCF30A7C599}"/>
    <cellStyle name="Comma 16 3 2" xfId="543" xr:uid="{E8360B99-04A6-4864-84D6-CD7DED8F353F}"/>
    <cellStyle name="Comma 16 3 3" xfId="615" xr:uid="{1E15A9D4-9FF4-48BC-959F-AB4C5194AFC8}"/>
    <cellStyle name="Comma 16 3 4" xfId="687" xr:uid="{E06804A5-63DC-4EA8-961C-CDEB2F28E5CA}"/>
    <cellStyle name="Comma 16 3 5" xfId="759" xr:uid="{5DBE8B79-18F8-4572-8771-BCAEDF4CA978}"/>
    <cellStyle name="Comma 17" xfId="146" xr:uid="{B69E6853-80B0-4216-A928-799CDC7D8A0B}"/>
    <cellStyle name="Comma 17 2" xfId="147" xr:uid="{EF0C3C09-87C7-4E58-81AD-5E0CE4265C90}"/>
    <cellStyle name="Comma 17 2 2" xfId="544" xr:uid="{E3F50130-4D75-44F7-BA84-D165AFCDD5E5}"/>
    <cellStyle name="Comma 17 2 3" xfId="616" xr:uid="{FC0F55B9-678B-4E2F-AE67-CB730CD734BB}"/>
    <cellStyle name="Comma 17 2 4" xfId="688" xr:uid="{B8673060-1A86-4CA4-9B0A-C0B508B4E07D}"/>
    <cellStyle name="Comma 17 2 5" xfId="760" xr:uid="{4BAB1679-2F66-4A07-8C1F-E25BB4B76804}"/>
    <cellStyle name="Comma 18" xfId="148" xr:uid="{86FC416C-F5A1-42AE-8AC9-78901B197870}"/>
    <cellStyle name="Comma 19" xfId="149" xr:uid="{71F092C1-04AB-4670-95BC-18D76556CE40}"/>
    <cellStyle name="Comma 19 2" xfId="150" xr:uid="{8EE61241-2144-4E54-B3A2-FBDCECA4A1B4}"/>
    <cellStyle name="Comma 2" xfId="151" xr:uid="{F70B4DAD-BDD0-41EF-A554-F0AE8C17169D}"/>
    <cellStyle name="Comma 2 13 3" xfId="152" xr:uid="{DED5E5A7-1781-450C-88B5-40439963D3EA}"/>
    <cellStyle name="Comma 2 13 3 2" xfId="545" xr:uid="{D4BFD640-2C87-4929-92E4-E81FF83514FF}"/>
    <cellStyle name="Comma 2 13 3 3" xfId="617" xr:uid="{96891D7B-0A7F-4EFB-AA7D-772521CE9519}"/>
    <cellStyle name="Comma 2 13 3 4" xfId="689" xr:uid="{8010928A-9290-4AFD-9D01-3BF0C585605C}"/>
    <cellStyle name="Comma 2 13 3 5" xfId="761" xr:uid="{D587D6B2-927E-4E4E-A25A-C6FF02940B5B}"/>
    <cellStyle name="Comma 2 2" xfId="153" xr:uid="{788248EB-48A0-4E5E-BE6B-BBA49D90499E}"/>
    <cellStyle name="Comma 2 2 2" xfId="154" xr:uid="{E87F0A1C-1F82-47B5-9AE1-9D3A90584654}"/>
    <cellStyle name="Comma 2 2 2 2" xfId="155" xr:uid="{FD02B255-3AE6-4483-BEDC-726AAD9FDBC4}"/>
    <cellStyle name="Comma 2 2 2 2 2" xfId="547" xr:uid="{C2E9493C-3054-4CBA-AAC4-099E34BF075F}"/>
    <cellStyle name="Comma 2 2 2 2 3" xfId="619" xr:uid="{816A2291-D66E-42F4-84D7-28C0961A28F8}"/>
    <cellStyle name="Comma 2 2 2 2 4" xfId="691" xr:uid="{B428A772-10EA-411B-80FF-4D2ADC13A82A}"/>
    <cellStyle name="Comma 2 2 2 2 5" xfId="763" xr:uid="{2399E46E-84A0-4BEC-AB94-23611DD55CC5}"/>
    <cellStyle name="Comma 2 2 2 3" xfId="546" xr:uid="{D91D5CF7-D170-4B5E-9DE6-4C49CFAF5389}"/>
    <cellStyle name="Comma 2 2 2 4" xfId="618" xr:uid="{9EABD0D1-6595-4054-95AD-3D279572B2E0}"/>
    <cellStyle name="Comma 2 2 2 5" xfId="690" xr:uid="{192ACBA4-3019-419E-88B0-EB67E8583709}"/>
    <cellStyle name="Comma 2 2 2 6" xfId="762" xr:uid="{95604124-6189-4079-AF9E-BB984E07A2E5}"/>
    <cellStyle name="Comma 2 2 3" xfId="156" xr:uid="{438FD1F2-CCE1-4A75-9F85-F4B873E93A74}"/>
    <cellStyle name="Comma 2 2 3 2" xfId="548" xr:uid="{5F120117-F5DE-4B45-98DC-F4F3C9A00516}"/>
    <cellStyle name="Comma 2 2 3 3" xfId="620" xr:uid="{6A26CBDC-664E-4325-B0C1-56E1DDC39938}"/>
    <cellStyle name="Comma 2 2 3 4" xfId="692" xr:uid="{B1CEA3A8-5169-4A8B-B865-07B711E2193E}"/>
    <cellStyle name="Comma 2 2 3 5" xfId="764" xr:uid="{BCC022DC-26C9-4185-B6F8-4FAE9354CC2B}"/>
    <cellStyle name="Comma 2 2_Door Shutter- Analysis" xfId="157" xr:uid="{409F9282-0F74-48E5-9A6B-FD6E0567C8A8}"/>
    <cellStyle name="Comma 2 3" xfId="158" xr:uid="{4843DAE9-DC13-4C53-93C0-332FE81576F5}"/>
    <cellStyle name="Comma 2 3 2" xfId="159" xr:uid="{BC9B8CF1-1D6F-40DD-9CF5-1ABE820C31BD}"/>
    <cellStyle name="Comma 2 3 2 2" xfId="549" xr:uid="{C7A9CF78-EA8F-4649-A803-49CE85760A73}"/>
    <cellStyle name="Comma 2 3 2 3" xfId="621" xr:uid="{69F3BDD8-1FB4-4FE1-A50A-94FA86830366}"/>
    <cellStyle name="Comma 2 3 2 4" xfId="693" xr:uid="{933E848B-7099-4C77-8A19-8767AF96D369}"/>
    <cellStyle name="Comma 2 3 2 5" xfId="765" xr:uid="{5F81B07A-CC4C-4721-9E26-051B8B4CC843}"/>
    <cellStyle name="Comma 2 3 3" xfId="160" xr:uid="{7CFFC09A-5321-4153-824A-24DFC5D907DE}"/>
    <cellStyle name="Comma 2 3 3 2" xfId="550" xr:uid="{70C00275-1709-4232-B2BE-26C346B627E4}"/>
    <cellStyle name="Comma 2 3 3 3" xfId="622" xr:uid="{05318A4F-356E-4ED8-8F8B-28217961C919}"/>
    <cellStyle name="Comma 2 3 3 4" xfId="694" xr:uid="{3FAFFB00-FCF7-40A3-9303-D1F37FF39AA5}"/>
    <cellStyle name="Comma 2 3 3 5" xfId="766" xr:uid="{E5D97320-D2EE-4FD5-913F-703A0440B4D5}"/>
    <cellStyle name="Comma 2 3 4" xfId="161" xr:uid="{F54440EF-51AB-4FF4-B829-D07625411A7D}"/>
    <cellStyle name="Comma 2 3 5" xfId="162" xr:uid="{EFE25723-FC74-4AD3-BA08-9ED4D029465B}"/>
    <cellStyle name="Comma 2 3_Door Shutter- Analysis" xfId="163" xr:uid="{02C4D622-3E6E-49B1-9F87-0C0F8C03BF1C}"/>
    <cellStyle name="Comma 2 4" xfId="164" xr:uid="{E02B2FD1-15DE-4D8C-AEB0-F6A4415E46A5}"/>
    <cellStyle name="Comma 2 4 2" xfId="165" xr:uid="{BF63F949-E2C4-4509-8241-280EEE9D5464}"/>
    <cellStyle name="Comma 2 4 2 2" xfId="552" xr:uid="{F5C6C97C-D20E-445E-8675-1F9A04CE49E4}"/>
    <cellStyle name="Comma 2 4 2 3" xfId="624" xr:uid="{5D0216E7-B9AC-4CAA-BC08-4CF38A2D5EF1}"/>
    <cellStyle name="Comma 2 4 2 4" xfId="696" xr:uid="{0833A44F-79C3-403A-8ADB-17EDD963B2A7}"/>
    <cellStyle name="Comma 2 4 2 5" xfId="768" xr:uid="{770CB4F9-159D-4891-8D39-AE5D1AB54191}"/>
    <cellStyle name="Comma 2 4 3" xfId="166" xr:uid="{5E778E38-D29D-4767-83F1-B5F19CC324A6}"/>
    <cellStyle name="Comma 2 4 3 2" xfId="553" xr:uid="{070B1974-6009-4988-9C3A-00C873050A1F}"/>
    <cellStyle name="Comma 2 4 3 3" xfId="625" xr:uid="{1C7019AC-FC84-451B-8852-C3B9EB70A81A}"/>
    <cellStyle name="Comma 2 4 3 4" xfId="697" xr:uid="{AD9CF3EE-92FD-44D8-B5F1-3C6B7F6164E5}"/>
    <cellStyle name="Comma 2 4 3 5" xfId="769" xr:uid="{AB46F31F-6D1C-44E0-9736-8E06F9EF2100}"/>
    <cellStyle name="Comma 2 4 4" xfId="167" xr:uid="{1FDC43C4-A696-4EBA-8219-CD60CD5AB64F}"/>
    <cellStyle name="Comma 2 4 5" xfId="551" xr:uid="{82C3621E-1D2B-4CF4-9953-0A6A6A9C1BB6}"/>
    <cellStyle name="Comma 2 4 6" xfId="623" xr:uid="{13770819-2463-4E12-A2C4-8A5646BC904E}"/>
    <cellStyle name="Comma 2 4 7" xfId="695" xr:uid="{55853E77-0A8C-4EB4-83FA-893A408BCF51}"/>
    <cellStyle name="Comma 2 4 8" xfId="767" xr:uid="{87421EC6-D851-4EF1-83F0-358D9E0BBA23}"/>
    <cellStyle name="Comma 2 4_Door Shutter- Analysis" xfId="168" xr:uid="{9B55C726-C9D7-4489-BE51-6FC0DC15D25D}"/>
    <cellStyle name="Comma 2 5" xfId="169" xr:uid="{5C42B939-14D1-4228-8823-D76EDB12D66B}"/>
    <cellStyle name="Comma 2 6" xfId="170" xr:uid="{96913AAC-3DD5-4DB3-9248-879901E5D8F9}"/>
    <cellStyle name="Comma 2 6 2" xfId="554" xr:uid="{F9A04A55-F66B-47A7-B5AA-1AEEDC7522BB}"/>
    <cellStyle name="Comma 2 6 2 3 2" xfId="171" xr:uid="{C067D0ED-A2C7-41FA-9A80-89EA70FE569F}"/>
    <cellStyle name="Comma 2 6 2 3 2 2" xfId="555" xr:uid="{4DE504A9-C273-4992-9DBA-436456FD9CEC}"/>
    <cellStyle name="Comma 2 6 2 3 2 3" xfId="627" xr:uid="{AC06D4A3-F38A-4CBB-AE84-1F818933123D}"/>
    <cellStyle name="Comma 2 6 2 3 2 4" xfId="699" xr:uid="{F6DB4E74-E59B-4C23-8D6D-FE81F60D3B44}"/>
    <cellStyle name="Comma 2 6 2 3 2 5" xfId="771" xr:uid="{D38375FC-C8E4-4DD5-BBA3-6DDBC0216BA7}"/>
    <cellStyle name="Comma 2 6 3" xfId="626" xr:uid="{6B1110D4-F87D-47D8-85FF-8FAB694D1FD7}"/>
    <cellStyle name="Comma 2 6 4" xfId="698" xr:uid="{FF7357C2-2AC6-4ABE-B921-179AE2C27BDB}"/>
    <cellStyle name="Comma 2 6 5" xfId="770" xr:uid="{138DC354-4FF9-4AF5-AE49-AAA73A36B1A1}"/>
    <cellStyle name="Comma 2 7" xfId="172" xr:uid="{F7E88B3C-3E22-48C0-9B1E-41BF2AA6FF85}"/>
    <cellStyle name="Comma 2 7 2" xfId="556" xr:uid="{19B786C4-2D0C-4F78-AC2A-3BBE1893503C}"/>
    <cellStyle name="Comma 2 7 3" xfId="628" xr:uid="{0F774B43-88B3-4D6C-9F62-3D8710C62419}"/>
    <cellStyle name="Comma 2 7 4" xfId="700" xr:uid="{B2AD3F87-A61F-4621-AEE1-DDC8C7C42892}"/>
    <cellStyle name="Comma 2 7 5" xfId="772" xr:uid="{9F261134-1C90-4CA9-8756-9E60DBF17656}"/>
    <cellStyle name="Comma 20" xfId="173" xr:uid="{34AB439A-DF15-408B-8DF1-8A778F39BCAF}"/>
    <cellStyle name="Comma 20 2" xfId="557" xr:uid="{245CA1D9-D87B-4BFB-A274-3A1CFB2F6C7C}"/>
    <cellStyle name="Comma 20 3" xfId="629" xr:uid="{8CE11277-734F-4155-9D84-209A29187059}"/>
    <cellStyle name="Comma 20 4" xfId="701" xr:uid="{103DC5D1-BC53-4758-BFBF-AC4C55C99015}"/>
    <cellStyle name="Comma 20 5" xfId="773" xr:uid="{6975CCE6-843D-4A44-8099-C9CF05AD8A66}"/>
    <cellStyle name="Comma 21" xfId="174" xr:uid="{E621C599-4D25-4A61-96FC-E6CA3F7FB302}"/>
    <cellStyle name="Comma 21 2" xfId="558" xr:uid="{BCAFB22F-BBAC-4924-977F-6F2D54301DB4}"/>
    <cellStyle name="Comma 21 3" xfId="630" xr:uid="{747B4D6B-6A03-4605-9DC9-ED06F415D848}"/>
    <cellStyle name="Comma 21 4" xfId="702" xr:uid="{C3CB1142-198C-40BF-B6CB-C08F05B61F00}"/>
    <cellStyle name="Comma 21 5" xfId="774" xr:uid="{96929C12-51A1-487D-83C9-45ED27D79BB8}"/>
    <cellStyle name="Comma 22" xfId="175" xr:uid="{7E548B57-2367-4EA7-BA6F-E527253D1FE7}"/>
    <cellStyle name="Comma 22 2" xfId="559" xr:uid="{6625EE11-B282-4A0C-A6EB-A77651A6B6AA}"/>
    <cellStyle name="Comma 22 3" xfId="631" xr:uid="{DC8964D8-DBBF-4203-A4E8-D36017C80CF4}"/>
    <cellStyle name="Comma 22 4" xfId="703" xr:uid="{B16D1669-5BDA-4804-B49C-69E707E157BC}"/>
    <cellStyle name="Comma 22 5" xfId="775" xr:uid="{011F872E-323B-4507-B3D6-BD9CE357CE0A}"/>
    <cellStyle name="Comma 23" xfId="176" xr:uid="{8386F3C0-D76B-4510-A958-A0B8ED63E98E}"/>
    <cellStyle name="Comma 23 2" xfId="560" xr:uid="{0A2740A2-222E-4F6A-A97E-178D881440B0}"/>
    <cellStyle name="Comma 23 3" xfId="632" xr:uid="{EA4C3866-1F00-4917-82C1-6F3E7D8BC343}"/>
    <cellStyle name="Comma 23 4" xfId="704" xr:uid="{ADFB2E34-A69D-4BFB-868C-CB6074A5A6EB}"/>
    <cellStyle name="Comma 23 5" xfId="776" xr:uid="{A7745534-7B74-4E7E-B247-F3CAEE6F8562}"/>
    <cellStyle name="Comma 24" xfId="177" xr:uid="{08BC15AB-E55B-433E-B321-7A8B28CCD953}"/>
    <cellStyle name="Comma 24 2" xfId="561" xr:uid="{23928ABC-6EF7-4E68-8FE8-AEC428643E93}"/>
    <cellStyle name="Comma 24 3" xfId="633" xr:uid="{F12C835A-17F3-45CB-9AD4-CA486CB82315}"/>
    <cellStyle name="Comma 24 4" xfId="705" xr:uid="{439B4D63-6806-4DF1-8DD1-AD37662D3CF4}"/>
    <cellStyle name="Comma 24 5" xfId="777" xr:uid="{93FD08DF-6513-4C2F-BBDB-D54E50CFAB73}"/>
    <cellStyle name="Comma 25" xfId="178" xr:uid="{5D9F374F-6A9B-4FD0-B922-66173DA6A6C4}"/>
    <cellStyle name="Comma 25 2" xfId="562" xr:uid="{BBD9F877-5CD2-4FD3-A43A-51567B1BBFCC}"/>
    <cellStyle name="Comma 25 3" xfId="634" xr:uid="{C11FB679-9B37-4B9B-A533-F88D44C28721}"/>
    <cellStyle name="Comma 25 4" xfId="706" xr:uid="{1B614B67-B2A9-4261-8777-B3C870EBDAE6}"/>
    <cellStyle name="Comma 25 5" xfId="778" xr:uid="{E8878A4A-A07D-4B00-8FF3-8B76C9A64D5A}"/>
    <cellStyle name="Comma 26" xfId="179" xr:uid="{1EABCEF0-E58E-4F40-B77B-60D69EA55EB2}"/>
    <cellStyle name="Comma 26 2" xfId="563" xr:uid="{296CAE0E-0F67-4F7F-ACA7-DDA2339E6C17}"/>
    <cellStyle name="Comma 26 3" xfId="635" xr:uid="{89D55F3E-DD19-47E7-A973-7818789B386D}"/>
    <cellStyle name="Comma 26 4" xfId="707" xr:uid="{49319B94-A0A6-4ADD-83CC-58546D34D52D}"/>
    <cellStyle name="Comma 26 5" xfId="779" xr:uid="{253F2F74-12E8-464F-B104-FAE91C4A1886}"/>
    <cellStyle name="Comma 27" xfId="180" xr:uid="{77F90B3C-80C2-4972-909C-8FECA1C76785}"/>
    <cellStyle name="Comma 27 2" xfId="564" xr:uid="{7CE371A2-147E-434B-9E6D-27F95BF9A606}"/>
    <cellStyle name="Comma 27 3" xfId="636" xr:uid="{3269D5DE-E455-4FA1-8F7D-23A1A508F524}"/>
    <cellStyle name="Comma 27 4" xfId="708" xr:uid="{C5008B47-A066-402E-BBCB-7E018833735C}"/>
    <cellStyle name="Comma 27 5" xfId="780" xr:uid="{F19767B9-3616-46AC-8FE7-42389ED65D0A}"/>
    <cellStyle name="Comma 28" xfId="181" xr:uid="{96AF5D44-1D0F-4418-986F-EE2698DC624E}"/>
    <cellStyle name="Comma 28 2" xfId="565" xr:uid="{C2FA47EE-FE73-42A0-B6BB-AA141EE124B1}"/>
    <cellStyle name="Comma 28 3" xfId="637" xr:uid="{B65198C6-F67B-431E-847C-A246B546A342}"/>
    <cellStyle name="Comma 28 4" xfId="709" xr:uid="{A01EDF6E-3DF2-4751-BE26-9800BA46F2FC}"/>
    <cellStyle name="Comma 28 5" xfId="781" xr:uid="{77D1E8DF-A6E9-4D20-A83B-B7B3E6AAE59A}"/>
    <cellStyle name="Comma 29" xfId="182" xr:uid="{C09CC6B0-3680-4199-A688-50CFACFF3563}"/>
    <cellStyle name="Comma 29 2" xfId="566" xr:uid="{7C6A8E37-8EDD-463E-843A-EC4A85075AF3}"/>
    <cellStyle name="Comma 29 3" xfId="638" xr:uid="{5120E3F6-1192-4949-AE1D-4D1153690AC6}"/>
    <cellStyle name="Comma 29 4" xfId="710" xr:uid="{8934111B-9A24-4FFE-88EA-B4E39D81123F}"/>
    <cellStyle name="Comma 29 5" xfId="782" xr:uid="{9B03188B-4BF3-497A-83D2-5611813C751C}"/>
    <cellStyle name="Comma 3" xfId="183" xr:uid="{4B69A8E9-5837-41E2-859A-F6C0C8953580}"/>
    <cellStyle name="Comma 3 2" xfId="184" xr:uid="{D8115814-E7C2-450A-8A50-67F3B96C0C76}"/>
    <cellStyle name="Comma 3 2 2" xfId="185" xr:uid="{7573B25F-A101-4F26-AB60-48C604A9B53C}"/>
    <cellStyle name="Comma 3 2 2 2" xfId="568" xr:uid="{1323C5FC-A32D-4C48-B019-3B74E91798BA}"/>
    <cellStyle name="Comma 3 2 2 3" xfId="640" xr:uid="{7E0E6FFA-C3D8-4B0A-9BC3-9A035C154A76}"/>
    <cellStyle name="Comma 3 2 2 4" xfId="712" xr:uid="{D48904E4-E6FD-44A8-BCCB-F4F1B7390C45}"/>
    <cellStyle name="Comma 3 2 2 5" xfId="784" xr:uid="{66A40B12-7F0B-46F0-BDD7-0E4EB85E0643}"/>
    <cellStyle name="Comma 3 2 3" xfId="186" xr:uid="{7FFEABE6-B71E-4462-9A5E-5C3B8918347D}"/>
    <cellStyle name="Comma 3 2 3 2" xfId="187" xr:uid="{557CBBF2-C904-4289-8D44-08FC4C775B39}"/>
    <cellStyle name="Comma 3 2 3 2 2" xfId="570" xr:uid="{5528C38B-46E1-4DD7-9D1A-57853F2538F8}"/>
    <cellStyle name="Comma 3 2 3 2 3" xfId="642" xr:uid="{B8F513F2-4CF4-4FEA-AB12-AB9CF162324F}"/>
    <cellStyle name="Comma 3 2 3 2 4" xfId="714" xr:uid="{932B606A-A23F-4A6D-AD77-6E7D57E94A81}"/>
    <cellStyle name="Comma 3 2 3 2 5" xfId="786" xr:uid="{A7539229-97BD-4772-B816-8CAFB4B50DF0}"/>
    <cellStyle name="Comma 3 2 3 3" xfId="569" xr:uid="{0A75B514-4C3B-457E-80EE-7272373A50F4}"/>
    <cellStyle name="Comma 3 2 3 4" xfId="641" xr:uid="{6CE5B0A6-3063-49C6-8067-14605EF7CA64}"/>
    <cellStyle name="Comma 3 2 3 5" xfId="713" xr:uid="{2843AFE7-CC0D-495F-A353-34A9E670BD69}"/>
    <cellStyle name="Comma 3 2 3 6" xfId="785" xr:uid="{965F136B-9373-402B-92F9-31057A0988E1}"/>
    <cellStyle name="Comma 3 2 4" xfId="188" xr:uid="{0AEA74F3-F61F-4040-8257-A32E7BCB4251}"/>
    <cellStyle name="Comma 3 2 4 2" xfId="571" xr:uid="{EDB7D07D-C07A-4F3D-A45F-EB12916E19C8}"/>
    <cellStyle name="Comma 3 2 4 3" xfId="643" xr:uid="{3192CC71-FFF2-4072-B706-BA704FF689B2}"/>
    <cellStyle name="Comma 3 2 4 4" xfId="715" xr:uid="{2228C064-1349-46CF-AA7A-682EC1E9A251}"/>
    <cellStyle name="Comma 3 2 4 5" xfId="787" xr:uid="{11B5334C-DFC4-47F5-A35E-2EC61B275025}"/>
    <cellStyle name="Comma 3 2 5" xfId="567" xr:uid="{F4642995-9E4A-48F8-8923-BAEC3EE4E7A7}"/>
    <cellStyle name="Comma 3 2 6" xfId="639" xr:uid="{9BD51AAE-7470-4B81-851C-2496D9D21510}"/>
    <cellStyle name="Comma 3 2 7" xfId="711" xr:uid="{FF21218D-8C1B-4AEA-84F0-EC713DB6B46E}"/>
    <cellStyle name="Comma 3 2 8" xfId="783" xr:uid="{71B91E66-4075-4E73-8BE7-8B9ED2999A17}"/>
    <cellStyle name="Comma 3 3" xfId="189" xr:uid="{74D332CE-6E15-4DB0-985E-1EB0D092FFDF}"/>
    <cellStyle name="Comma 3 3 2" xfId="190" xr:uid="{D94A7F6A-FEE6-4AD4-ACDE-640D43E49EA6}"/>
    <cellStyle name="Comma 3 3 2 2" xfId="573" xr:uid="{4B3D2A96-7C96-44DB-9E6B-5CBAEF2A9BA7}"/>
    <cellStyle name="Comma 3 3 2 3" xfId="645" xr:uid="{095C310C-1F5D-4D90-9AD6-65F40312AB2B}"/>
    <cellStyle name="Comma 3 3 2 4" xfId="717" xr:uid="{07279DAC-D649-498D-8FE5-A29F5D6D8ACE}"/>
    <cellStyle name="Comma 3 3 2 5" xfId="789" xr:uid="{64145F5D-7F8F-4079-9188-40B1EC244E6A}"/>
    <cellStyle name="Comma 3 3 3" xfId="572" xr:uid="{4BC4B45D-2D8A-4D94-A80C-423E973ECA96}"/>
    <cellStyle name="Comma 3 3 4" xfId="644" xr:uid="{B691BBDF-D0C1-4869-A0EA-CAA6E1105886}"/>
    <cellStyle name="Comma 3 3 5" xfId="716" xr:uid="{9E25A9BA-9F9A-4303-8301-49FE9DE01122}"/>
    <cellStyle name="Comma 3 3 6" xfId="788" xr:uid="{133F4BF8-A8FE-45FF-827D-D4B5108C2466}"/>
    <cellStyle name="Comma 3 4" xfId="191" xr:uid="{9DD788D2-C108-4B57-B57F-1023AFF39688}"/>
    <cellStyle name="Comma 3 4 2" xfId="574" xr:uid="{CEDFA797-6E17-4EE7-8A51-561BCA124122}"/>
    <cellStyle name="Comma 3 4 3" xfId="646" xr:uid="{C6DD294C-1A46-4744-9396-7B8E3F8914C4}"/>
    <cellStyle name="Comma 3 4 4" xfId="718" xr:uid="{405EB413-644D-485B-8FFC-5995CD860B30}"/>
    <cellStyle name="Comma 3 4 5" xfId="790" xr:uid="{40744258-84AC-4170-8603-4C027B27B6C8}"/>
    <cellStyle name="Comma 3 5" xfId="192" xr:uid="{7879E648-BDE3-4FE8-8411-2D0E13A08ECD}"/>
    <cellStyle name="Comma 3 5 2" xfId="575" xr:uid="{21DE00DC-A862-4AEA-A64E-DD0FDA47F589}"/>
    <cellStyle name="Comma 3 5 3" xfId="647" xr:uid="{AE5C7E72-F21A-416B-B766-8E09A30BAB7A}"/>
    <cellStyle name="Comma 3 5 4" xfId="719" xr:uid="{27F56D48-E591-4EA0-A637-61E7E76C5A0E}"/>
    <cellStyle name="Comma 3 5 5" xfId="791" xr:uid="{00A2D7D1-B4DF-4BB8-9463-CFC4AD2D1863}"/>
    <cellStyle name="Comma 3 6" xfId="193" xr:uid="{26789DCD-1D82-4955-AA6A-AD8BB1EDEA59}"/>
    <cellStyle name="Comma 3 6 2" xfId="576" xr:uid="{3BBE55A1-810A-40F0-A27F-6486C7D21A5C}"/>
    <cellStyle name="Comma 3 6 3" xfId="648" xr:uid="{5F5399E0-BD9D-4CDA-8944-99CBBF9747D5}"/>
    <cellStyle name="Comma 3 6 4" xfId="720" xr:uid="{3A574FFA-D89F-4177-B18A-9E67403A50B9}"/>
    <cellStyle name="Comma 3 6 5" xfId="792" xr:uid="{F9419FA0-6A14-4680-9B05-E1E1F131FB2A}"/>
    <cellStyle name="Comma 3_Rate Analysis-Flooring -GR &amp; BOH" xfId="194" xr:uid="{56B3149E-405E-46BD-9CFB-D6C39F66EB5A}"/>
    <cellStyle name="Comma 30" xfId="195" xr:uid="{EDFB18A5-DBAF-4AEE-AB9A-D92147BF727A}"/>
    <cellStyle name="Comma 30 2" xfId="577" xr:uid="{FF24B4A1-4645-4B69-B6BC-7FAB7B0CB625}"/>
    <cellStyle name="Comma 30 3" xfId="649" xr:uid="{426E1074-BDE9-4215-B982-0C4B115B6A4F}"/>
    <cellStyle name="Comma 30 4" xfId="721" xr:uid="{2D738CA4-6E61-4F4E-B15D-2EA7FB00F466}"/>
    <cellStyle name="Comma 30 5" xfId="793" xr:uid="{28D482EA-8211-49C2-9464-AC9CB1D835C7}"/>
    <cellStyle name="Comma 31" xfId="196" xr:uid="{A521FEF4-492E-4F9A-945D-4921E6CB7F3A}"/>
    <cellStyle name="Comma 31 2" xfId="578" xr:uid="{8B857857-2610-4E69-B3C6-511973CE0575}"/>
    <cellStyle name="Comma 31 3" xfId="650" xr:uid="{4B29FB42-9131-42D8-8988-D82CDD7039BD}"/>
    <cellStyle name="Comma 31 4" xfId="722" xr:uid="{4CEC7B67-1545-48AD-B707-30C018ECB54D}"/>
    <cellStyle name="Comma 31 5" xfId="794" xr:uid="{B3F9D85C-9702-4334-9ECA-8DC378EC4F1D}"/>
    <cellStyle name="Comma 32" xfId="197" xr:uid="{FD917586-C521-4898-82C4-FB7F767F43A0}"/>
    <cellStyle name="Comma 32 2" xfId="579" xr:uid="{CD826FAC-F0C7-4456-8EA6-9367FA4C9245}"/>
    <cellStyle name="Comma 32 3" xfId="651" xr:uid="{2E6D61BD-E0D4-43A2-9A9C-DBE496A8BB34}"/>
    <cellStyle name="Comma 32 4" xfId="723" xr:uid="{A7EBDBF2-5941-4333-90FE-89FCE33142B3}"/>
    <cellStyle name="Comma 32 5" xfId="795" xr:uid="{67274A1C-4D76-42DC-B760-476BAD011037}"/>
    <cellStyle name="Comma 33" xfId="198" xr:uid="{68D87A29-2407-4C6E-9523-0B0065BDA73B}"/>
    <cellStyle name="Comma 33 2" xfId="580" xr:uid="{B81EB294-8AD7-4B8B-A434-18B75E2E8595}"/>
    <cellStyle name="Comma 33 3" xfId="652" xr:uid="{A6B938C0-3D69-4C7C-8095-186741BFBACA}"/>
    <cellStyle name="Comma 33 4" xfId="724" xr:uid="{82D4EF58-5EBA-4FCD-9B47-4EECD5104177}"/>
    <cellStyle name="Comma 33 5" xfId="796" xr:uid="{E9D656E4-F7F8-4E47-8D74-9C6990E96354}"/>
    <cellStyle name="Comma 34" xfId="199" xr:uid="{BCB5FC6F-2E6B-4A53-9A1A-57AF24EEE277}"/>
    <cellStyle name="Comma 34 2" xfId="581" xr:uid="{484666F9-BD2F-4FA3-8A0D-F9E25A70BF62}"/>
    <cellStyle name="Comma 34 3" xfId="200" xr:uid="{002A824E-6BF0-41B8-835B-9071A7FD5A28}"/>
    <cellStyle name="Comma 34 3 2" xfId="582" xr:uid="{80202335-A6FE-4DE1-BAA6-1F35B20170A5}"/>
    <cellStyle name="Comma 34 3 3" xfId="654" xr:uid="{71C68681-C75F-42D8-A36A-197304B014D5}"/>
    <cellStyle name="Comma 34 3 4" xfId="726" xr:uid="{F5F65BE7-9F07-4A2C-8208-FE11237F018E}"/>
    <cellStyle name="Comma 34 3 5" xfId="798" xr:uid="{C6E53B90-3AF5-4363-B29B-0CD80DE0B5BD}"/>
    <cellStyle name="Comma 34 4" xfId="653" xr:uid="{DB03C197-70E2-4DFF-8EA5-DDB189802F25}"/>
    <cellStyle name="Comma 34 5" xfId="725" xr:uid="{DDDE1C91-9BF1-4898-A68F-C88EC90B7625}"/>
    <cellStyle name="Comma 34 6" xfId="797" xr:uid="{F9F55A1B-55AD-4BF3-A162-1242B5D1FD78}"/>
    <cellStyle name="Comma 35" xfId="201" xr:uid="{6782163C-3EB6-4C8E-9B76-7AD57C60A75B}"/>
    <cellStyle name="Comma 35 2" xfId="583" xr:uid="{46FFEF3C-3437-4C79-A135-2E9C542C310C}"/>
    <cellStyle name="Comma 35 3" xfId="655" xr:uid="{A8C67042-B02C-427D-B2FC-8F744C6A070D}"/>
    <cellStyle name="Comma 35 4" xfId="727" xr:uid="{37850D18-85CB-42CB-8872-5338DAEFFDA2}"/>
    <cellStyle name="Comma 35 5" xfId="799" xr:uid="{9D2A5334-0873-4E18-B512-201D5148EB74}"/>
    <cellStyle name="Comma 36" xfId="202" xr:uid="{D5E5C9AD-063D-4127-8E49-FC3D6FDEFBB9}"/>
    <cellStyle name="Comma 36 2" xfId="584" xr:uid="{EA5F93BB-5A62-4C12-84F2-5DC2C74C85AA}"/>
    <cellStyle name="Comma 36 3" xfId="656" xr:uid="{C324CEDB-36BE-4537-96D3-DC3DE60D258D}"/>
    <cellStyle name="Comma 36 4" xfId="728" xr:uid="{FA13EDDA-40A9-46DC-8A8B-361467B41426}"/>
    <cellStyle name="Comma 36 5" xfId="800" xr:uid="{BD16E439-10DA-4453-A4F0-52E21DBC0678}"/>
    <cellStyle name="Comma 37" xfId="203" xr:uid="{C0E807D1-3285-44AD-BEFE-8FCBC32969A7}"/>
    <cellStyle name="Comma 37 2" xfId="585" xr:uid="{F3B58E31-E2A7-4BAD-A718-449734771AAF}"/>
    <cellStyle name="Comma 37 3" xfId="657" xr:uid="{AC088053-B16E-4290-8320-D9C7768ED291}"/>
    <cellStyle name="Comma 37 4" xfId="729" xr:uid="{8BBB8DF6-FA17-45B5-9B9E-997592AD754C}"/>
    <cellStyle name="Comma 37 5" xfId="801" xr:uid="{57A0F24B-D0D7-4DAC-AC9D-AC5B685D9CEA}"/>
    <cellStyle name="Comma 38" xfId="204" xr:uid="{6471D726-E144-4F99-A2AF-100F1E7A64EE}"/>
    <cellStyle name="Comma 38 2" xfId="586" xr:uid="{84C8AE00-A596-4FDA-9CB4-B1AB3E35E538}"/>
    <cellStyle name="Comma 38 3" xfId="658" xr:uid="{96163E35-5CF8-430A-88EE-88CB9D30DEA9}"/>
    <cellStyle name="Comma 38 4" xfId="730" xr:uid="{F6E6D4B5-53D9-4CED-95D9-4C310E279FE4}"/>
    <cellStyle name="Comma 38 5" xfId="802" xr:uid="{8197868F-5FA2-4269-A600-C2DC01A8F405}"/>
    <cellStyle name="Comma 39" xfId="205" xr:uid="{83D8CE65-28D8-4349-AE14-3E81C4C98238}"/>
    <cellStyle name="Comma 39 2" xfId="587" xr:uid="{E02E4407-0DBE-476A-A436-55A079A34781}"/>
    <cellStyle name="Comma 39 3" xfId="659" xr:uid="{7654807F-6B46-4173-8BBC-2ADEFF4ABEED}"/>
    <cellStyle name="Comma 39 4" xfId="731" xr:uid="{55C448DD-0707-4DB8-9189-164766182671}"/>
    <cellStyle name="Comma 39 5" xfId="803" xr:uid="{5A0C9EB9-2D99-401A-B263-1BCEB90D2CAE}"/>
    <cellStyle name="Comma 4" xfId="206" xr:uid="{617C06CA-7396-42DB-B220-79E0BC1761CC}"/>
    <cellStyle name="Comma 4 2" xfId="207" xr:uid="{CE6691DE-89DA-4366-B519-7309F05E0D50}"/>
    <cellStyle name="Comma 4 2 2" xfId="208" xr:uid="{953AC1B1-3815-4D8C-B2EB-3E0DBB58C97B}"/>
    <cellStyle name="Comma 4 2 2 2" xfId="588" xr:uid="{DABDD301-87D8-4EC0-BDE6-8DCF3A69E95D}"/>
    <cellStyle name="Comma 4 2 2 3" xfId="660" xr:uid="{316FDDC4-85A3-4FC9-BD74-FA37D24ADAAE}"/>
    <cellStyle name="Comma 4 2 2 4" xfId="732" xr:uid="{DEE42C1B-F87E-4172-97C3-5589386E9A6A}"/>
    <cellStyle name="Comma 4 2 2 5" xfId="804" xr:uid="{E9DEA570-7B84-4932-A25D-D7F34F43AD21}"/>
    <cellStyle name="Comma 4 3" xfId="209" xr:uid="{85C78EC6-A54E-4031-8219-959D16AC5D5E}"/>
    <cellStyle name="Comma 4 3 2" xfId="589" xr:uid="{5C37813A-214F-411F-A1FF-5C88A2444067}"/>
    <cellStyle name="Comma 4 3 3" xfId="661" xr:uid="{EFD297C8-42FF-4A8E-987A-30789EF54401}"/>
    <cellStyle name="Comma 4 3 4" xfId="733" xr:uid="{1EBEB650-BA43-4C13-8C73-54621F285AC3}"/>
    <cellStyle name="Comma 4 3 5" xfId="805" xr:uid="{E6179F45-5141-46CF-BA2A-9F46847B66C2}"/>
    <cellStyle name="Comma 4 4" xfId="210" xr:uid="{ECEEDFB6-7C9C-4434-9D7D-BE0AC63EA0B2}"/>
    <cellStyle name="Comma 4 4 2" xfId="590" xr:uid="{7BE09470-E6B0-47E6-86F7-3D955B52BF6D}"/>
    <cellStyle name="Comma 4 4 3" xfId="662" xr:uid="{100BCFA0-FA96-48B3-B064-6077745FB13F}"/>
    <cellStyle name="Comma 4 4 4" xfId="734" xr:uid="{F4E105FA-DFD9-4E38-9016-B98475A2B5F6}"/>
    <cellStyle name="Comma 4 4 5" xfId="806" xr:uid="{921671E9-E34B-4F70-9FC7-093726E601FA}"/>
    <cellStyle name="Comma 40" xfId="211" xr:uid="{D4DA7718-203D-4AF6-892B-D35199C1360B}"/>
    <cellStyle name="Comma 40 2" xfId="591" xr:uid="{3F2D9002-2256-4CE8-834B-22CFC3D7BA66}"/>
    <cellStyle name="Comma 40 3" xfId="663" xr:uid="{79CF1759-1DEC-4765-8E04-A2F5369D30C9}"/>
    <cellStyle name="Comma 40 4" xfId="735" xr:uid="{3135E666-FDD0-4D37-B2B9-81DB9F5D03CC}"/>
    <cellStyle name="Comma 40 5" xfId="807" xr:uid="{1F69AD1C-9ADC-45E9-BCFB-7B4FFEE7B17B}"/>
    <cellStyle name="Comma 41" xfId="212" xr:uid="{23611217-7C60-4FC9-874E-A5DDDF063F28}"/>
    <cellStyle name="Comma 41 2" xfId="592" xr:uid="{78401B09-1172-4622-92FD-592E0C98CCF3}"/>
    <cellStyle name="Comma 41 3" xfId="664" xr:uid="{87EA40C0-A54E-4640-BDC7-9B7452B02D65}"/>
    <cellStyle name="Comma 41 4" xfId="736" xr:uid="{29968809-FB53-4039-9A1F-71F9381AC58D}"/>
    <cellStyle name="Comma 41 5" xfId="808" xr:uid="{030CD528-A3F8-4A29-8F11-F1933FC150DF}"/>
    <cellStyle name="Comma 42" xfId="213" xr:uid="{C3602EB9-46F8-44AE-BE7A-0E7CB7DF8ABA}"/>
    <cellStyle name="Comma 42 2" xfId="593" xr:uid="{851EC1D1-FA46-47B9-B6F8-1C4C93502807}"/>
    <cellStyle name="Comma 42 3" xfId="665" xr:uid="{FDAE2D39-FC62-4CFE-A942-CF3C690EA9A1}"/>
    <cellStyle name="Comma 42 4" xfId="737" xr:uid="{053CE16F-6B94-49BB-9676-231175EF4CE7}"/>
    <cellStyle name="Comma 42 5" xfId="809" xr:uid="{D3EE6578-8F83-4681-B6A5-E5688BAE766B}"/>
    <cellStyle name="Comma 43" xfId="214" xr:uid="{1CA7D557-4B9E-4BDF-905C-CB6C646229D6}"/>
    <cellStyle name="Comma 43 2" xfId="594" xr:uid="{96381302-CB74-4FE0-B20A-2C381DF90138}"/>
    <cellStyle name="Comma 43 3" xfId="666" xr:uid="{ED223982-B876-42FF-BDB8-63814C1E1498}"/>
    <cellStyle name="Comma 43 4" xfId="738" xr:uid="{33BEC06E-375C-4ED7-984F-C685485905FA}"/>
    <cellStyle name="Comma 43 5" xfId="810" xr:uid="{490C6FAD-5508-49B6-99E4-76723C596880}"/>
    <cellStyle name="Comma 44" xfId="215" xr:uid="{8E520AD5-6D83-4C02-AC2A-41D63D6BF03D}"/>
    <cellStyle name="Comma 44 2" xfId="595" xr:uid="{B66EF746-AAE4-4309-835D-6686DEECF4F5}"/>
    <cellStyle name="Comma 44 3" xfId="667" xr:uid="{3D1C66F1-9ABE-410B-95BF-C221F4772D41}"/>
    <cellStyle name="Comma 44 4" xfId="739" xr:uid="{DB7188D2-EDD6-4DC9-A032-41DF9FB3208F}"/>
    <cellStyle name="Comma 44 5" xfId="811" xr:uid="{BB326E25-411D-40A6-95E2-0D1B73BCB574}"/>
    <cellStyle name="Comma 45" xfId="216" xr:uid="{95BEA571-3BBE-4374-86C7-E4C48BD9DE3B}"/>
    <cellStyle name="Comma 45 2" xfId="596" xr:uid="{C032EC2C-242A-48C9-88DB-ECC21BD9C9F2}"/>
    <cellStyle name="Comma 45 3" xfId="668" xr:uid="{D9FA6A72-5CD2-4719-A8C1-3B93C94552D6}"/>
    <cellStyle name="Comma 45 4" xfId="740" xr:uid="{FEFC1A20-2909-4642-B614-D486320EFD72}"/>
    <cellStyle name="Comma 45 5" xfId="812" xr:uid="{C66952CF-61F6-4B7C-902F-31B7EB9B9864}"/>
    <cellStyle name="Comma 46" xfId="217" xr:uid="{F77CBD1E-B021-416B-9880-31CB4AE26284}"/>
    <cellStyle name="Comma 46 2" xfId="597" xr:uid="{EE530D77-205D-474F-9B01-46DA98A9CD1C}"/>
    <cellStyle name="Comma 46 3" xfId="669" xr:uid="{0837C6AE-4CCF-4A87-9A64-7FDD1FC0E4CA}"/>
    <cellStyle name="Comma 46 4" xfId="741" xr:uid="{144261D4-29BA-408F-9CA8-50C7F9A2558F}"/>
    <cellStyle name="Comma 46 5" xfId="813" xr:uid="{4251F989-576E-4281-A1DE-DAC87A5CA3D3}"/>
    <cellStyle name="Comma 47" xfId="218" xr:uid="{89A86218-C263-4CFE-AA53-8A746FC3670D}"/>
    <cellStyle name="Comma 47 2" xfId="598" xr:uid="{E6EED479-56C2-4856-857A-AB49793A11A3}"/>
    <cellStyle name="Comma 47 3" xfId="670" xr:uid="{1E9975E5-5782-4C54-ADAF-479B5D2F230B}"/>
    <cellStyle name="Comma 47 4" xfId="742" xr:uid="{5C8FC1C8-E057-4D69-AC82-32CB6EC0B476}"/>
    <cellStyle name="Comma 47 5" xfId="814" xr:uid="{46CDDD87-6EF0-4F35-A74C-ED4CF0E075B4}"/>
    <cellStyle name="Comma 48" xfId="219" xr:uid="{F155B04B-31C3-44D2-9D71-51F6139F5F6C}"/>
    <cellStyle name="Comma 48 2" xfId="599" xr:uid="{609ED327-96F0-4102-8713-E52578A0E425}"/>
    <cellStyle name="Comma 48 3" xfId="671" xr:uid="{43E81251-33B6-470B-A0B5-62909B79E83A}"/>
    <cellStyle name="Comma 48 4" xfId="743" xr:uid="{A65F66FE-8D38-46CC-866C-AA073A2EB30B}"/>
    <cellStyle name="Comma 48 5" xfId="815" xr:uid="{8137555E-669A-4349-B673-F0AAF87CB323}"/>
    <cellStyle name="Comma 49" xfId="220" xr:uid="{F9F4DD0C-91A0-4CF1-9120-D53702B41C02}"/>
    <cellStyle name="Comma 49 2" xfId="600" xr:uid="{60AE841A-0C2F-4E52-90DB-F3BF92B3B803}"/>
    <cellStyle name="Comma 49 3" xfId="672" xr:uid="{3FACE22D-CC54-49BB-A406-BFFE5A25D6FA}"/>
    <cellStyle name="Comma 49 4" xfId="744" xr:uid="{9D95DD2C-4FED-4F8D-8FD6-E830FD58B9FC}"/>
    <cellStyle name="Comma 49 5" xfId="816" xr:uid="{D8052EFA-AB78-488B-BAD4-F3A5AF0C5A3A}"/>
    <cellStyle name="Comma 5" xfId="221" xr:uid="{CC2B453A-5F32-4EC1-BA5B-769093E7D396}"/>
    <cellStyle name="Comma 5 2" xfId="222" xr:uid="{D83A6A3D-1DA9-4BE9-A735-B2ABDA5F6319}"/>
    <cellStyle name="Comma 5 2 2" xfId="602" xr:uid="{16EAD546-28B0-48C0-B0FD-276DE342680A}"/>
    <cellStyle name="Comma 5 2 3" xfId="674" xr:uid="{2422D7ED-95A3-4012-81A2-9102034691B3}"/>
    <cellStyle name="Comma 5 2 4" xfId="746" xr:uid="{6C6993C3-AEDA-4F7D-9BEC-2E7A0593AD6D}"/>
    <cellStyle name="Comma 5 2 5" xfId="818" xr:uid="{372C1AEA-BEAD-439C-AE47-AD1EAC6AD6D3}"/>
    <cellStyle name="Comma 5 3" xfId="223" xr:uid="{08FCE790-0708-44CF-89CD-29D37EDD8904}"/>
    <cellStyle name="Comma 5 4" xfId="601" xr:uid="{4567D195-0B37-448E-BC34-A9A850822195}"/>
    <cellStyle name="Comma 5 5" xfId="673" xr:uid="{233D9533-D755-4CF0-B353-53D64A5A2E4F}"/>
    <cellStyle name="Comma 5 6" xfId="745" xr:uid="{6AF27724-0445-4F77-A488-E97D8A044A20}"/>
    <cellStyle name="Comma 5 7" xfId="817" xr:uid="{E2EF95CF-57D2-4A87-88AE-9D935F0D60D5}"/>
    <cellStyle name="Comma 50" xfId="224" xr:uid="{1BA8E331-6E23-4137-9DFC-FC8E563FF70D}"/>
    <cellStyle name="Comma 51" xfId="225" xr:uid="{3E5AF2F1-ACC6-47BB-A701-7EA825A8CC6E}"/>
    <cellStyle name="Comma 52" xfId="226" xr:uid="{A7067B8A-564A-44E9-BE04-370A95C1A5D8}"/>
    <cellStyle name="Comma 53" xfId="227" xr:uid="{62895B9B-0B2A-4224-8552-D5C100DB8642}"/>
    <cellStyle name="Comma 54" xfId="228" xr:uid="{E6658D3B-82DE-4D72-A230-1E789B53EC6E}"/>
    <cellStyle name="Comma 6" xfId="229" xr:uid="{29261DD8-C18B-4264-A838-5E1A0BAA4DAE}"/>
    <cellStyle name="Comma 6 2" xfId="230" xr:uid="{C17F6C72-3CFC-4DD7-9DCD-A7C040266BCE}"/>
    <cellStyle name="Comma 6 2 2" xfId="603" xr:uid="{963030AD-A8D1-4B15-9C8A-4B4B0F072743}"/>
    <cellStyle name="Comma 6 2 3" xfId="675" xr:uid="{58610893-9F92-40E5-AA04-4BDECEBDFF58}"/>
    <cellStyle name="Comma 6 2 4" xfId="747" xr:uid="{03F5AED6-7B1C-41C6-A281-88BD518146BD}"/>
    <cellStyle name="Comma 6 2 5" xfId="819" xr:uid="{AA53B00D-975D-4EA0-867D-9BC492AC8193}"/>
    <cellStyle name="Comma 7" xfId="231" xr:uid="{C427EA8A-B95E-449B-A071-9C5593EA9134}"/>
    <cellStyle name="Comma 8" xfId="232" xr:uid="{3E03F6DB-F175-420D-83AA-9A13285ADB3D}"/>
    <cellStyle name="Comma 8 2" xfId="233" xr:uid="{FCAA4B7A-FF0D-4AE5-B70B-48FF3A1F80BC}"/>
    <cellStyle name="Comma 8 2 2" xfId="604" xr:uid="{78199FF2-EE07-4FCD-A307-606B52ABA607}"/>
    <cellStyle name="Comma 8 2 3" xfId="676" xr:uid="{0B3F9ECD-D06F-49BB-A016-9B8C6D5230A8}"/>
    <cellStyle name="Comma 8 2 4" xfId="748" xr:uid="{240021CC-0DBF-4D67-A1FE-C3D66ECA804A}"/>
    <cellStyle name="Comma 8 2 5" xfId="820" xr:uid="{DD018C2C-1E29-46F7-871B-610996F101A1}"/>
    <cellStyle name="Comma 9" xfId="234" xr:uid="{855CC448-2115-4692-A4C6-F2993966441A}"/>
    <cellStyle name="comma zerodec" xfId="235" xr:uid="{5556A346-94C3-49D8-BDE1-6D472E2794D8}"/>
    <cellStyle name="Copied" xfId="236" xr:uid="{2BAB2F36-24BB-487A-853A-0901915ED1FF}"/>
    <cellStyle name="COURIER" xfId="237" xr:uid="{009C2588-803B-4309-BC76-784AE489B3B7}"/>
    <cellStyle name="CSI" xfId="238" xr:uid="{FD891FFC-FAA6-4954-A499-43DC1DFAD77F}"/>
    <cellStyle name="Currency 2" xfId="239" xr:uid="{A34FFDDD-B769-49C0-A73F-1D32217ED3FC}"/>
    <cellStyle name="Currency1" xfId="240" xr:uid="{76C7F7AD-AC25-4F75-AD44-24DD69B3625D}"/>
    <cellStyle name="Date" xfId="241" xr:uid="{EA7FFFAA-2EAD-441A-ABAA-A0A68894FEB3}"/>
    <cellStyle name="Description" xfId="242" xr:uid="{E1455FBA-BC1A-4647-9AFD-528401CDCD29}"/>
    <cellStyle name="Dollar (zero dec)" xfId="243" xr:uid="{0CA7F72C-3DB2-4F85-B2B7-40A3A0F1A166}"/>
    <cellStyle name="Entered" xfId="244" xr:uid="{4413BA24-0989-4C97-B4B6-CF2E36A129D0}"/>
    <cellStyle name="Euro" xfId="245" xr:uid="{D25F22BA-2ADE-4C2D-A386-6B7497EDF9C3}"/>
    <cellStyle name="Excel Built-in Comma" xfId="246" xr:uid="{7F5560D8-3F67-4DA2-8113-F817383057E5}"/>
    <cellStyle name="Excel Built-in Hyperlink" xfId="247" xr:uid="{E3EA50FC-00F8-4C5A-AFC1-B6EB4BD8FFB1}"/>
    <cellStyle name="Excel Built-in Normal" xfId="248" xr:uid="{DD4AC597-03EB-4F02-A3DC-D3DAE30B1C04}"/>
    <cellStyle name="Excel Built-in Normal 2" xfId="249" xr:uid="{986345D6-3A72-454C-B58E-31D956C192C9}"/>
    <cellStyle name="Excel_BuiltIn_Comma 1" xfId="250" xr:uid="{8F0F311C-10DD-4846-8AB2-6C13A8CA1F5D}"/>
    <cellStyle name="Explanatory Text 2" xfId="251" xr:uid="{3DA2CE33-1930-4F74-AEAE-A4CAC50CBDDB}"/>
    <cellStyle name="Explanatory Text 3" xfId="252" xr:uid="{FA05E22C-2EBA-4AF5-9EEB-632686FF6A03}"/>
    <cellStyle name="Fixed" xfId="253" xr:uid="{84925E28-57B1-4F44-A99E-FA64920EA005}"/>
    <cellStyle name="Foottitle" xfId="254" xr:uid="{93851A0C-2734-401F-8BAF-F9D8BDBFF55E}"/>
    <cellStyle name="FORM" xfId="255" xr:uid="{7FA8C5CB-4591-4A0F-96F2-3FC54CC195CA}"/>
    <cellStyle name="Formula" xfId="256" xr:uid="{F2D54D0D-E856-4C12-A8F8-B51AC0C25E9E}"/>
    <cellStyle name="Good 2" xfId="257" xr:uid="{830A7B23-2A3F-4C1C-8B3B-7DAAC8C0A0E1}"/>
    <cellStyle name="Good 3" xfId="258" xr:uid="{C08056A2-2A8D-4F12-9CEA-3ED35D65EDE0}"/>
    <cellStyle name="Good 4" xfId="259" xr:uid="{CCD48436-0476-4848-AE6B-71DA4B707328}"/>
    <cellStyle name="Grey" xfId="260" xr:uid="{05D2F642-B448-4892-86F6-AF09D7928111}"/>
    <cellStyle name="header" xfId="261" xr:uid="{A9C18E9C-1B75-43C0-9F77-79BEC72FD6E1}"/>
    <cellStyle name="Header1" xfId="262" xr:uid="{8794D754-1149-4E3E-BEF8-D571EDAD7AD4}"/>
    <cellStyle name="Header2" xfId="263" xr:uid="{25761926-D806-4BF9-AADC-7FD12FB3583F}"/>
    <cellStyle name="Heading 1 2" xfId="264" xr:uid="{F1FD59F7-1228-4E85-92D8-B548BFABC6B2}"/>
    <cellStyle name="Heading 1 3" xfId="265" xr:uid="{A63556CD-6B2E-44D8-ADA6-E97DDE9713CF}"/>
    <cellStyle name="Heading 2 2" xfId="266" xr:uid="{9FD7325C-926D-4C5C-9B2B-82196A8D29E0}"/>
    <cellStyle name="Heading 2 3" xfId="267" xr:uid="{6E075A9D-9787-42B9-8C42-C694029DA3C1}"/>
    <cellStyle name="Heading 3 2" xfId="268" xr:uid="{DAA7EEE0-0216-4C09-9F28-D38C693B7E57}"/>
    <cellStyle name="Heading 3 3" xfId="269" xr:uid="{011F2481-8048-45B5-BCFD-97DA17695222}"/>
    <cellStyle name="Heading 4 2" xfId="270" xr:uid="{852E1985-F249-4FCE-904D-389C8395A9E2}"/>
    <cellStyle name="Heading 4 3" xfId="271" xr:uid="{31C981D0-69AA-4989-AFDB-36EAC65CD2BD}"/>
    <cellStyle name="HEADING1" xfId="272" xr:uid="{9FD953A4-448F-4A3D-B56F-8A846822E943}"/>
    <cellStyle name="HEADING2" xfId="273" xr:uid="{971FAB15-8361-4ABC-B40F-79043AEAFA23}"/>
    <cellStyle name="Hyperlink 2" xfId="274" xr:uid="{37D9AD76-3F39-4526-825F-040B88EFD697}"/>
    <cellStyle name="Hyperlink 2 2" xfId="275" xr:uid="{7C5FC7FE-DC60-4EB6-9901-FBD0B493E73D}"/>
    <cellStyle name="Hypertextový odkaz" xfId="276" xr:uid="{356279E2-13C6-46C8-A06C-1D3B8BEF136C}"/>
    <cellStyle name="INCHES" xfId="277" xr:uid="{1F9DB795-3866-4110-89C0-E85464FE7758}"/>
    <cellStyle name="Input [yellow]" xfId="278" xr:uid="{360904D9-620B-4AD6-9920-FBF96EE267E6}"/>
    <cellStyle name="Input 2" xfId="279" xr:uid="{46AF0918-5F18-4E53-9C54-6DB5F9837542}"/>
    <cellStyle name="Input 3" xfId="280" xr:uid="{53CCC008-4BBA-44DB-B590-F9109E225205}"/>
    <cellStyle name="k" xfId="281" xr:uid="{F86BC62F-5BA4-4314-A578-1832CCEC610E}"/>
    <cellStyle name="L" xfId="282" xr:uid="{A010C1A3-64DB-4494-9D28-6F0996310602}"/>
    <cellStyle name="Length" xfId="283" xr:uid="{3459FD59-4054-4DF2-AE8C-EBE396CD1F2C}"/>
    <cellStyle name="level 3" xfId="284" xr:uid="{DECDF48B-F450-4370-94AE-E6FDF5518868}"/>
    <cellStyle name="level3" xfId="285" xr:uid="{6A4C314C-ABF9-418E-B9BF-3B2FDF30D333}"/>
    <cellStyle name="Linked Cell 2" xfId="286" xr:uid="{17EA2304-C142-42C1-956F-2179A46609B6}"/>
    <cellStyle name="Linked Cell 3" xfId="287" xr:uid="{28FDDE48-0F8E-4F1D-AB19-13B53C7ABB08}"/>
    <cellStyle name="Locked" xfId="288" xr:uid="{EA38D5C3-2003-404A-9A01-BD4853A27E44}"/>
    <cellStyle name="M" xfId="289" xr:uid="{D150EED4-8820-4747-A0EB-75D3BD7522CA}"/>
    <cellStyle name="M-0" xfId="290" xr:uid="{078206DD-BF4E-4EA5-B91B-14B05C50177E}"/>
    <cellStyle name="MainDescription" xfId="291" xr:uid="{B79F132B-5788-497A-B308-B8BB21882A4B}"/>
    <cellStyle name="Measure" xfId="292" xr:uid="{20502A98-0FA7-4750-9668-E4E9B5A11A61}"/>
    <cellStyle name="m-o" xfId="293" xr:uid="{5E0FCC5F-CAFA-4874-926E-9F6C0BBE8273}"/>
    <cellStyle name="n" xfId="294" xr:uid="{55D129EA-645E-44C8-80F7-54E6F73E760B}"/>
    <cellStyle name="Neutral 2" xfId="295" xr:uid="{C65C7889-3142-4696-8596-ADBDF43E9830}"/>
    <cellStyle name="Neutral 3" xfId="296" xr:uid="{175563BB-791A-4BEC-BF86-5B9C6A71AD68}"/>
    <cellStyle name="no dec" xfId="297" xr:uid="{1A2FCC9A-D40D-4F5F-982F-54FBAD0A0234}"/>
    <cellStyle name="Normal" xfId="0" builtinId="0"/>
    <cellStyle name="Normal - Style1" xfId="298" xr:uid="{108DE78B-76D7-4459-8DC7-E7494CBD29B5}"/>
    <cellStyle name="Normal - Style1 2" xfId="299" xr:uid="{AE451CC5-514E-49EA-A0D1-653045377F41}"/>
    <cellStyle name="Normal 10" xfId="300" xr:uid="{82E04195-B4CB-4D7D-AFCF-626890D60160}"/>
    <cellStyle name="Normal 10 2" xfId="301" xr:uid="{1C73D9D3-6B63-47C8-9294-06D35537C65E}"/>
    <cellStyle name="Normal 10 2 2" xfId="302" xr:uid="{2D2DE2ED-116E-46A8-9446-A812F2E20FC9}"/>
    <cellStyle name="Normal 10 2 2 2" xfId="303" xr:uid="{1193B3D2-2FBB-436E-A4EC-C7D1CBD8ACA5}"/>
    <cellStyle name="Normal 10 2 2 2 2" xfId="304" xr:uid="{C4E39EB6-E4D0-46C4-91F3-15AE94430985}"/>
    <cellStyle name="Normal 10 2 2 2 3" xfId="305" xr:uid="{A8274AD9-197A-4C68-AFF3-C944F3B23837}"/>
    <cellStyle name="Normal 10 2 2 3" xfId="306" xr:uid="{68B50DEA-EBBD-426F-B754-E7A520CA4E61}"/>
    <cellStyle name="Normal 10 2 2 3 10" xfId="307" xr:uid="{0B7A1892-C485-4CA2-AF99-49DEE5EB833F}"/>
    <cellStyle name="Normal 10 2 2 3 11" xfId="308" xr:uid="{A369C0AD-4566-4CB1-8550-6E25278456B1}"/>
    <cellStyle name="Normal 10 2 2 3 2" xfId="309" xr:uid="{864FFAFE-C9FC-46C5-887F-37A78BC8A356}"/>
    <cellStyle name="Normal 10 2 2 3 2 2" xfId="310" xr:uid="{313EEFAA-AA69-4FF1-877A-83BE9649C69F}"/>
    <cellStyle name="Normal 10 2 2 3 2 2 2" xfId="311" xr:uid="{C5553F53-25DA-4181-8B7F-45BF32E9660F}"/>
    <cellStyle name="Normal 10 2 2 3 3" xfId="312" xr:uid="{BECD77E7-44C6-4203-B475-51BBFFE69660}"/>
    <cellStyle name="Normal 10 2 2 3 4" xfId="313" xr:uid="{7A2A77C9-049A-4839-BD19-7A2EEB8330E8}"/>
    <cellStyle name="Normal 10 2 2 3 4 2" xfId="314" xr:uid="{4BEBF321-D4AF-4FD3-9187-76CB5DBEBA3D}"/>
    <cellStyle name="Normal 10 2 2 3 5" xfId="315" xr:uid="{979FB6F7-6742-4138-B81C-EF739F79EC00}"/>
    <cellStyle name="Normal 10 2 2 3 6" xfId="316" xr:uid="{DDB15798-7362-4545-99C8-D244398B9202}"/>
    <cellStyle name="Normal 10 2 2 3 7" xfId="317" xr:uid="{140D68FC-5228-492A-9D72-318FE93C53A6}"/>
    <cellStyle name="Normal 10 2 2 3 8" xfId="318" xr:uid="{A07C4781-E958-4320-BF23-73061FFEF0EA}"/>
    <cellStyle name="Normal 10 2 2 3 9" xfId="319" xr:uid="{B91FC36A-9059-442B-8E4F-E40CDC7DEF67}"/>
    <cellStyle name="Normal 10 3" xfId="320" xr:uid="{0B902E05-AD45-439E-A357-3933F754558E}"/>
    <cellStyle name="Normal 10 3 2" xfId="321" xr:uid="{B2B94A43-EE48-4A5C-A75B-5FD7857E5635}"/>
    <cellStyle name="Normal 10 3 2 2" xfId="322" xr:uid="{250F9A59-26CD-4649-B837-F18255A8AACC}"/>
    <cellStyle name="Normal 10 3 3" xfId="323" xr:uid="{1AE3180C-616E-4B31-BE1C-A510A3390D2F}"/>
    <cellStyle name="Normal 10 4" xfId="324" xr:uid="{029D477E-17C2-478C-ABEE-1BBC13893716}"/>
    <cellStyle name="Normal 10 5" xfId="325" xr:uid="{5C850C8D-ED2E-41F7-AC3E-034CF3555B5A}"/>
    <cellStyle name="Normal 10 6" xfId="326" xr:uid="{764D0218-37D8-4CD0-B580-2EAE98045346}"/>
    <cellStyle name="Normal 10 7" xfId="327" xr:uid="{5A14ED14-AD20-450B-8CA0-76C49B3F7B42}"/>
    <cellStyle name="Normal 10 8" xfId="328" xr:uid="{6C7BA4B4-2F25-4EF5-A80C-2A2D51289741}"/>
    <cellStyle name="Normal 11" xfId="329" xr:uid="{82A9FF55-0B23-4D42-BE58-8AE44729AC13}"/>
    <cellStyle name="Normal 11 2" xfId="330" xr:uid="{0461FC4F-6321-4426-A393-A20420A8E8FA}"/>
    <cellStyle name="Normal 11 2 2" xfId="331" xr:uid="{0DCBBA6F-033F-45A8-9369-9DD57D30173B}"/>
    <cellStyle name="Normal 12" xfId="332" xr:uid="{01786EFC-C662-4CCF-812C-59C27A19A25C}"/>
    <cellStyle name="Normal 13" xfId="333" xr:uid="{5E8937D0-9D52-4E45-9B05-F588EFB8A570}"/>
    <cellStyle name="Normal 14" xfId="334" xr:uid="{6CCC8ACD-03AB-41A1-9AFB-9549BE4CFB29}"/>
    <cellStyle name="Normal 15" xfId="335" xr:uid="{16811296-9733-4F80-B92B-B342F09F7653}"/>
    <cellStyle name="Normal 16" xfId="336" xr:uid="{FC308DD6-1C50-4AE1-BA53-4775DD7AADD1}"/>
    <cellStyle name="Normal 17" xfId="337" xr:uid="{9BC9EDF1-CEE6-48DF-84DF-AA9575B2C4FC}"/>
    <cellStyle name="Normal 19" xfId="338" xr:uid="{BC13FEB6-8E61-4BC5-92C5-474FD590AF47}"/>
    <cellStyle name="Normal 2" xfId="339" xr:uid="{A82A7FC0-6470-41FA-9382-7117EB2C8029}"/>
    <cellStyle name="Normal 2 10" xfId="340" xr:uid="{0FC64742-8212-4222-A552-78F8EA353A8F}"/>
    <cellStyle name="Normal 2 2" xfId="341" xr:uid="{AA05804A-9A71-43F4-811A-83E5045BB8BB}"/>
    <cellStyle name="Normal 2 2 2" xfId="342" xr:uid="{325A1C3B-54CA-4494-A4AF-D8F334C7CEBF}"/>
    <cellStyle name="Normal 2 2 2 10 2" xfId="343" xr:uid="{AAB9CCDD-6C85-4A1B-81B2-4E3DBA6FE13A}"/>
    <cellStyle name="Normal 2 2 2 2" xfId="344" xr:uid="{D2CBE2FD-8F50-43A4-A480-EB5D833F0E25}"/>
    <cellStyle name="Normal 2 2 2 2 2" xfId="345" xr:uid="{EB2A4557-DC51-4B44-B475-C181777B6CCC}"/>
    <cellStyle name="Normal 2 2 3" xfId="346" xr:uid="{A5EB7086-8E02-4309-B111-16830E1ABC7B}"/>
    <cellStyle name="Normal 2 2_Door Shutter- Analysis" xfId="347" xr:uid="{53F158AC-20B8-4861-A69A-E13409E2C5E9}"/>
    <cellStyle name="Normal 2 3" xfId="348" xr:uid="{BD0145F3-D9FF-4C01-A01D-723F33A5A438}"/>
    <cellStyle name="Normal 2 3 2" xfId="349" xr:uid="{665FD95B-00B0-4B7B-898B-9F09618C2BE8}"/>
    <cellStyle name="Normal 2 4" xfId="350" xr:uid="{257B0FAE-B4AA-46B2-9907-265305F5002D}"/>
    <cellStyle name="Normal 2 4 2" xfId="351" xr:uid="{B4C886A6-B3FC-40EF-AFA4-A11B417A88D8}"/>
    <cellStyle name="Normal 2 4 2 2" xfId="352" xr:uid="{DC7E5DE8-8C06-4C30-BF53-BCBE3E2856D1}"/>
    <cellStyle name="Normal 2 4 2 3" xfId="353" xr:uid="{3C69A948-1FE3-4EE9-8054-D6768382ADB5}"/>
    <cellStyle name="Normal 2 4 2_Door Shutter- Analysis" xfId="354" xr:uid="{8F3F1F6D-7A56-4C4E-9981-F7F38CD2D874}"/>
    <cellStyle name="Normal 2 4 3" xfId="355" xr:uid="{0EDE9FBB-50C8-48B6-B8FD-06D1A9D53AE8}"/>
    <cellStyle name="Normal 2 4_Door Shutter- Analysis" xfId="356" xr:uid="{658A2327-0E67-4694-A562-19F4AFBE1041}"/>
    <cellStyle name="Normal 2 5" xfId="357" xr:uid="{480F7DEF-D981-4541-95DF-20C5B9211ED5}"/>
    <cellStyle name="Normal 2 5 2" xfId="358" xr:uid="{689E8C04-8732-42BD-928C-6DDF5B2A6CD4}"/>
    <cellStyle name="Normal 2 6" xfId="359" xr:uid="{058DF3BC-7DAD-41C0-82DA-85047BBD4A76}"/>
    <cellStyle name="Normal 2 7" xfId="360" xr:uid="{85AF7E23-8898-44EC-90F2-C3BDC9AD0FC3}"/>
    <cellStyle name="Normal 2 8" xfId="361" xr:uid="{20CCE8DD-406C-4CB8-85B8-B94A0B8F72B9}"/>
    <cellStyle name="Normal 2_BOQ &amp; Quote - 2A &amp; 2B - BOA HYD - Interior Modification R1 260510" xfId="362" xr:uid="{DDFE9EC4-928E-4C53-8329-50D6804575FE}"/>
    <cellStyle name="Normal 24 2" xfId="363" xr:uid="{EB56CD76-D730-48A4-9374-BB16A2951CF1}"/>
    <cellStyle name="Normal 3" xfId="364" xr:uid="{F296B7A7-3E15-4F95-8475-E0115B522EF0}"/>
    <cellStyle name="Normal 3 2" xfId="365" xr:uid="{7CAA084A-89B7-43D1-8034-A92FCB307333}"/>
    <cellStyle name="Normal 3 2 2" xfId="366" xr:uid="{E2505048-E03C-4664-AFA4-A66763C4DF2F}"/>
    <cellStyle name="Normal 3 3" xfId="367" xr:uid="{3F201F3D-11CA-439B-937D-D44BF8764D0D}"/>
    <cellStyle name="Normal 3 3 2" xfId="368" xr:uid="{E8725796-A015-4F3B-8396-DA03DFF51721}"/>
    <cellStyle name="Normal 3 3 3" xfId="369" xr:uid="{D9CB653E-65AF-4399-A4B5-A2A188913A4F}"/>
    <cellStyle name="Normal 3 3_Rate Analysis-Infopark-Kochi-280710" xfId="370" xr:uid="{45DFB80F-9EA0-480B-9179-1C9ABA75932C}"/>
    <cellStyle name="Normal 3 4" xfId="371" xr:uid="{ACDB8E50-5F73-453D-A12C-FD9A92746A8A}"/>
    <cellStyle name="Normal 3_Door Shutter- Analysis" xfId="372" xr:uid="{921F7BF4-FC94-43BC-81F1-F2679FF94C00}"/>
    <cellStyle name="Normal 4" xfId="373" xr:uid="{242F3F9D-8EE3-4E5E-A86E-9136654D98D7}"/>
    <cellStyle name="Normal 4 2" xfId="374" xr:uid="{08101106-71E8-4A43-8B75-FB09DFFF6341}"/>
    <cellStyle name="Normal 4 2 2" xfId="375" xr:uid="{257270B6-42BE-4C5C-B65E-E30CB433815E}"/>
    <cellStyle name="Normal 4 2 3" xfId="376" xr:uid="{DEF16A37-70B6-43D3-B882-63204EE944B7}"/>
    <cellStyle name="Normal 4 2_Door Shutter- Analysis" xfId="377" xr:uid="{9567ACA8-E3DE-44D3-A822-11C054E1BA39}"/>
    <cellStyle name="Normal 4 3" xfId="378" xr:uid="{6B43038A-64FB-423D-B020-1474E22D2660}"/>
    <cellStyle name="Normal 4 3 2" xfId="379" xr:uid="{AA1D652F-B6BB-4B77-BCF8-93503C89BAB5}"/>
    <cellStyle name="Normal 4 4" xfId="380" xr:uid="{3D56D073-C07D-4CC2-BC10-62B3FFBE2989}"/>
    <cellStyle name="Normal 4 6" xfId="381" xr:uid="{09420D5C-16AF-4CDA-8C38-4B0500F4F16A}"/>
    <cellStyle name="Normal 5" xfId="382" xr:uid="{47C99154-020D-4F47-8C02-282876BACA57}"/>
    <cellStyle name="Normal 5 2" xfId="383" xr:uid="{56491671-7A47-4207-AF12-4195BECAF75B}"/>
    <cellStyle name="Normal 6" xfId="384" xr:uid="{C3580146-8FCB-488C-83B5-691B5CDDBFC5}"/>
    <cellStyle name="Normal 6 2" xfId="385" xr:uid="{F8ED36BE-225C-417B-9E08-72CF426FAEC8}"/>
    <cellStyle name="Normal 6 3" xfId="386" xr:uid="{F04E9383-C2B5-444C-9848-3C7F6BB0A0B5}"/>
    <cellStyle name="Normal 6 4" xfId="387" xr:uid="{AFE66E58-9136-4C8F-9280-6BD4A4B83EAC}"/>
    <cellStyle name="Normal 7" xfId="388" xr:uid="{B00A873F-B68C-4829-BDCC-38C738B1EFA7}"/>
    <cellStyle name="Normal 7 2" xfId="389" xr:uid="{64985B2F-2F18-4EDF-90DB-020FD6687D9C}"/>
    <cellStyle name="Normal 7 2 2" xfId="390" xr:uid="{4518C300-DB92-4CDC-B073-DC3562FBF9F8}"/>
    <cellStyle name="Normal 7 3" xfId="391" xr:uid="{D5FE5D09-B9C9-447A-AC1D-D34EB713F748}"/>
    <cellStyle name="Normal 7_Door Shutter- Analysis" xfId="392" xr:uid="{AE3F38BD-AC41-4D83-9E2E-161FBAD5987C}"/>
    <cellStyle name="Normal 8" xfId="393" xr:uid="{871979DA-ACBD-4650-84DC-FCC095DF12B1}"/>
    <cellStyle name="Normal 8 2" xfId="394" xr:uid="{2C271203-6E2C-4853-BDD4-304DA799D4F1}"/>
    <cellStyle name="Normal 8 3" xfId="395" xr:uid="{FAC04F88-9F17-433E-B609-7AEF8ECA1C9D}"/>
    <cellStyle name="Normal 8 4" xfId="396" xr:uid="{FE99E73E-8B66-4622-A319-0CCE5D32536D}"/>
    <cellStyle name="Normal 9" xfId="397" xr:uid="{14C391A2-5B49-4F58-8229-1CC565250C21}"/>
    <cellStyle name="Normal 9 2" xfId="398" xr:uid="{673D2ACD-7DA5-4B5D-A7E3-3EC277A74962}"/>
    <cellStyle name="Normal 9 3" xfId="399" xr:uid="{7586FEF1-CBB1-4B31-8804-5E7ADB1E32DF}"/>
    <cellStyle name="Normal 9_Door Shutter- Analysis" xfId="400" xr:uid="{27938CDC-FB8A-49FF-869F-FEF39FE93892}"/>
    <cellStyle name="Note 2" xfId="401" xr:uid="{09BE6831-C230-4345-BEB4-0E0F4DA29C1D}"/>
    <cellStyle name="Note 3" xfId="402" xr:uid="{7BB323E6-1C43-46F4-A090-1A828175DD02}"/>
    <cellStyle name="Nr" xfId="403" xr:uid="{959CA9F8-B65E-4FE7-A04B-F20505200717}"/>
    <cellStyle name="Output 2" xfId="404" xr:uid="{693ACB4C-0B35-4C53-8952-BBD893958DCA}"/>
    <cellStyle name="Output 3" xfId="405" xr:uid="{D8DCE86E-7495-4C6B-8616-707B165826F5}"/>
    <cellStyle name="Percent [2]" xfId="406" xr:uid="{7BFC726A-1855-4A21-BBBA-352136AB34D4}"/>
    <cellStyle name="Percent 10" xfId="407" xr:uid="{39ED88B9-7D35-4EF7-B8CF-3DB2E8550BA1}"/>
    <cellStyle name="Percent 10 2" xfId="408" xr:uid="{B0695005-9F0A-406D-BB4B-E34B423721B0}"/>
    <cellStyle name="Percent 11" xfId="409" xr:uid="{BF13D969-93A2-4B33-A4DB-0B472C267BC6}"/>
    <cellStyle name="Percent 12" xfId="410" xr:uid="{1B2C9D75-4441-40F2-8E2B-232A3C30A4BC}"/>
    <cellStyle name="Percent 13" xfId="411" xr:uid="{937B0797-6231-4E06-8868-CD86D442CD10}"/>
    <cellStyle name="Percent 14" xfId="412" xr:uid="{9823F91F-8EEA-4080-A92C-2D47351C60AB}"/>
    <cellStyle name="Percent 15" xfId="413" xr:uid="{764D12C3-A089-4C13-B30B-A279CB0F97CC}"/>
    <cellStyle name="Percent 16" xfId="414" xr:uid="{0AA3387F-A68E-4C43-A66F-B22BF44E18DE}"/>
    <cellStyle name="Percent 17" xfId="415" xr:uid="{EF4CCC1A-E99F-45AD-8412-343AB42DA869}"/>
    <cellStyle name="Percent 18" xfId="416" xr:uid="{E1744D7F-540B-4D42-8D15-B63300F8E33B}"/>
    <cellStyle name="Percent 19" xfId="417" xr:uid="{1C4E2C06-7CEA-4853-998D-E97E164FFC0E}"/>
    <cellStyle name="Percent 2" xfId="418" xr:uid="{5832BD36-20C9-4A4F-8B7D-36FB3200C514}"/>
    <cellStyle name="Percent 2 2" xfId="419" xr:uid="{172112A3-0CFC-423A-9130-6817D4BB8874}"/>
    <cellStyle name="Percent 2 2 2" xfId="420" xr:uid="{8391ECC6-D227-4D52-AD2E-37C20B0E0BC7}"/>
    <cellStyle name="Percent 2 2 2 2" xfId="421" xr:uid="{21E668F0-E17A-48A4-B156-9148C843F017}"/>
    <cellStyle name="Percent 2 2 2 2 2" xfId="422" xr:uid="{B00EEF10-D6B0-493C-B8B6-60485056DC1C}"/>
    <cellStyle name="Percent 2 2 2 2 2 2" xfId="423" xr:uid="{4DF7C7D0-54A9-43E0-8091-DF04A3D3C8DF}"/>
    <cellStyle name="Percent 2 2 2 2 2 2 2" xfId="424" xr:uid="{92B44EBD-05D6-4C2D-80E5-C02F14F9BB3A}"/>
    <cellStyle name="Percent 2 2 2 2 2 2 3" xfId="425" xr:uid="{E51BAC5C-6C3D-4812-96A1-B5F4561B6D3C}"/>
    <cellStyle name="Percent 2 2 2 2 2 2 3 2" xfId="426" xr:uid="{3929FB04-C221-4B5E-98BF-7272CDF372F3}"/>
    <cellStyle name="Percent 2 2 2 2 2 2 3 2 2" xfId="427" xr:uid="{EA32E343-D9FF-481F-B1C2-739A5BF957B4}"/>
    <cellStyle name="Percent 2 2 2 2 2 2 3 2 2 2" xfId="428" xr:uid="{F786850E-8E53-4A2D-B11C-70048EC0D573}"/>
    <cellStyle name="Percent 2 2 2 2 2 2 3 2 2 2 2" xfId="429" xr:uid="{D34DE4B2-0DDE-48F4-AA3F-6C31A323DA9D}"/>
    <cellStyle name="Percent 2 2 2 2 2 2 3 2 2 2 2 2" xfId="430" xr:uid="{0FE4ED12-9757-4A1D-9994-638AD09E3416}"/>
    <cellStyle name="Percent 2 2 2 2 2 2 3 2 2 3" xfId="431" xr:uid="{F0104815-2629-47D1-A9F9-36484970D935}"/>
    <cellStyle name="Percent 2 2 2 2 2 2 3 2 2 3 2" xfId="432" xr:uid="{F0E283A6-04D8-4D2C-A9C3-1C461BAED050}"/>
    <cellStyle name="Percent 2 2 2 2 2 2 3 2 2 3 2 2" xfId="433" xr:uid="{F6DF8561-0220-45AD-914C-24820B7B9B09}"/>
    <cellStyle name="Percent 2 2 2 2 2 2 3 2 2 3 2 3" xfId="434" xr:uid="{09D3FCE4-333A-4DBE-BC58-64CB12BF5A84}"/>
    <cellStyle name="Percent 2 2 2 2 2 2 3 3" xfId="435" xr:uid="{544EB30D-B17C-4AD3-A85C-5C4C3D351224}"/>
    <cellStyle name="Percent 2 2 2 2 2 2 3 3 2" xfId="436" xr:uid="{954689B6-336D-4FC9-AFE9-70DC6C47CB6F}"/>
    <cellStyle name="Percent 2 2 2 2 2 2 3 3 2 2" xfId="437" xr:uid="{4F53AD58-FE99-4196-91D8-C94ECEF28AC3}"/>
    <cellStyle name="Percent 2 2 2 2 2 2 3 3 2 2 2" xfId="438" xr:uid="{DB3964BD-0B46-4FB6-BA9D-D4330E278E99}"/>
    <cellStyle name="Percent 2 2 2 2 2 2 4" xfId="439" xr:uid="{B4494805-FD0C-47A4-AA3C-A7163413ADB3}"/>
    <cellStyle name="Percent 2 2 2 2 2 2 4 2" xfId="440" xr:uid="{47D939B8-BAF4-46C8-BA3C-4718540D24B8}"/>
    <cellStyle name="Percent 2 2 2 2 2 2 5" xfId="441" xr:uid="{20124F42-9687-40E5-9DAC-2B8F5A64D16B}"/>
    <cellStyle name="Percent 2 2 2 2 2 2 5 2" xfId="442" xr:uid="{CCDB71E3-3048-43E6-8605-CF1BF87436C8}"/>
    <cellStyle name="Percent 2 2 2 2 2 2 5 2 2" xfId="443" xr:uid="{F04FC789-4458-44C3-B51D-4E16C90ED441}"/>
    <cellStyle name="Percent 2 2 2 2 2 2 5 2 2 2" xfId="444" xr:uid="{466CB24C-F917-4E0B-B470-2F5144A3C97B}"/>
    <cellStyle name="Percent 2 2 2 2 2 2 5 2 2 2 2" xfId="445" xr:uid="{9DBA0764-3131-46EE-A5E2-1346C8698198}"/>
    <cellStyle name="Percent 2 2 2 2 2 2 5 2 2 2 3" xfId="446" xr:uid="{031C255F-C793-4D2E-8FD6-259B2B5970CE}"/>
    <cellStyle name="Percent 2 2 2 2 2 2 5 2 3" xfId="447" xr:uid="{05DF653D-7897-4700-BAB4-46E73428B04A}"/>
    <cellStyle name="Percent 2 2 2 2 2 2 5 2 3 2" xfId="448" xr:uid="{1C9BC705-275D-4AE6-B94E-BB2E5620EFAE}"/>
    <cellStyle name="Percent 2 2 2 2 2 2 5 2 4" xfId="449" xr:uid="{67FD5E79-2171-4840-9DF7-256A1B9E8835}"/>
    <cellStyle name="Percent 2 2 2 2 2 2 5 2 4 2" xfId="450" xr:uid="{A32A9D77-9389-4F70-BBE8-8DFCEB498919}"/>
    <cellStyle name="Percent 2 2 3" xfId="451" xr:uid="{38ACFCCC-E685-40BA-A65D-2D35283485B9}"/>
    <cellStyle name="Percent 2 3" xfId="452" xr:uid="{315E8D9D-D31E-4B0F-B5C8-4C0E1FD79305}"/>
    <cellStyle name="Percent 2 3 2" xfId="453" xr:uid="{997DABDA-B8A3-4C2D-B9D7-334123DD9BB1}"/>
    <cellStyle name="Percent 2 3 3" xfId="454" xr:uid="{C4779F07-D788-4EFC-8313-ADAB5B56C454}"/>
    <cellStyle name="Percent 2 4" xfId="455" xr:uid="{3F80C468-12EF-481C-8BF2-B8A2FF12C9C0}"/>
    <cellStyle name="Percent 2 5" xfId="456" xr:uid="{10F9B8F6-1275-4CCB-9BC1-8DE0A659934D}"/>
    <cellStyle name="Percent 2_BOQ &amp; Quote - 2A &amp; 2B - BOA HYD - Interior Modification R1 260510" xfId="457" xr:uid="{0AAB4FF8-CD8E-4B1A-BDFE-8A3BB1BAFDB3}"/>
    <cellStyle name="Percent 20" xfId="458" xr:uid="{581242DB-A11D-42B4-9C3C-955AA58039B1}"/>
    <cellStyle name="Percent 21" xfId="459" xr:uid="{8F0F7F8D-B661-4DE5-B8DA-8E95070B1EC8}"/>
    <cellStyle name="Percent 22" xfId="460" xr:uid="{8CED913E-F366-4BC6-917F-7670AEF67425}"/>
    <cellStyle name="Percent 23" xfId="461" xr:uid="{5ABB70A0-26EA-450A-BA2D-C75133B643D1}"/>
    <cellStyle name="Percent 24" xfId="462" xr:uid="{86248BC5-73F0-43A0-AAFC-9430DEBDDC8E}"/>
    <cellStyle name="Percent 25" xfId="463" xr:uid="{E143A8A0-7A61-43FA-888F-E6929CFB0E97}"/>
    <cellStyle name="Percent 26" xfId="464" xr:uid="{06BC79FC-4171-4CC8-A963-676D027634FB}"/>
    <cellStyle name="Percent 27" xfId="465" xr:uid="{72FF463A-ADF2-48CC-85A6-5238939180E3}"/>
    <cellStyle name="Percent 28" xfId="466" xr:uid="{2A91855C-96B5-4E42-9950-644D188939C8}"/>
    <cellStyle name="Percent 29" xfId="467" xr:uid="{FB964AEF-FAD8-49B8-BD23-B9CE951F51E6}"/>
    <cellStyle name="Percent 3" xfId="468" xr:uid="{ACDAE5CB-2ACE-4FA4-A512-D8CEEF10BD7E}"/>
    <cellStyle name="Percent 30" xfId="469" xr:uid="{3F5401D7-FF28-4295-AA01-8D126FD26565}"/>
    <cellStyle name="Percent 31" xfId="470" xr:uid="{F8BAB50A-CEA4-4F99-A3E4-6F1730EED600}"/>
    <cellStyle name="Percent 32" xfId="471" xr:uid="{B593A5CF-6989-49FC-B77E-AB3CEE85FFE6}"/>
    <cellStyle name="Percent 33" xfId="472" xr:uid="{DB4C1A65-EEF8-4879-BE98-4DF4AB30FA08}"/>
    <cellStyle name="Percent 34" xfId="473" xr:uid="{81DBD89F-C711-4394-BC78-5E8E100ABD13}"/>
    <cellStyle name="Percent 35" xfId="474" xr:uid="{3C79D553-8582-4548-A226-52C8EA00DEFE}"/>
    <cellStyle name="Percent 36" xfId="475" xr:uid="{4B8A5E23-6ED1-4CF0-B7D0-69D2C7B2890F}"/>
    <cellStyle name="Percent 37" xfId="476" xr:uid="{14279F4E-4224-4070-A7A7-2174FA8D1F21}"/>
    <cellStyle name="Percent 38" xfId="477" xr:uid="{F22017A2-644A-4919-86E8-451F1DD13470}"/>
    <cellStyle name="Percent 39" xfId="478" xr:uid="{CC051296-449B-4F26-89DB-54513F8C0435}"/>
    <cellStyle name="Percent 4" xfId="479" xr:uid="{B56BE1B8-E8A9-45BD-B9A4-E7734750E6A0}"/>
    <cellStyle name="Percent 40" xfId="480" xr:uid="{9F6F9789-D177-438D-88E8-F82375722265}"/>
    <cellStyle name="Percent 41" xfId="481" xr:uid="{A9C403FC-885C-487D-86AD-733E26F88A20}"/>
    <cellStyle name="Percent 42" xfId="482" xr:uid="{D46F5216-228B-4E4B-A09C-36E7A1312D5C}"/>
    <cellStyle name="Percent 43" xfId="483" xr:uid="{B3FDAF8F-5639-4A5C-8291-B3107FFFF0D4}"/>
    <cellStyle name="Percent 5" xfId="484" xr:uid="{1983D180-8D32-4FDB-9108-0E3EA8D92FBB}"/>
    <cellStyle name="Percent 5 2" xfId="485" xr:uid="{D7E23F2A-FBCD-4CE0-B66A-953EF1418595}"/>
    <cellStyle name="Percent 6" xfId="486" xr:uid="{78E8D594-A83B-4378-B82E-9F1F3AFBF06E}"/>
    <cellStyle name="Percent 7" xfId="487" xr:uid="{177A8AEF-C26D-40D0-9EFB-12018FC16F45}"/>
    <cellStyle name="Percent 8" xfId="488" xr:uid="{E13D7094-864D-4CF5-9E11-40BD8E6796E0}"/>
    <cellStyle name="Percent 9" xfId="489" xr:uid="{1358ED56-76F2-4CE1-A8DC-11D9BF6BCA45}"/>
    <cellStyle name="Popis" xfId="490" xr:uid="{60E87B77-4DDC-449A-B31F-C09545D6BD3B}"/>
    <cellStyle name="Pound" xfId="491" xr:uid="{F668F96B-2058-4010-8A39-A8D6441E0EC3}"/>
    <cellStyle name="PSChar" xfId="492" xr:uid="{5CF18D6F-7074-4CE7-B44F-F8622FFCD474}"/>
    <cellStyle name="PSDec" xfId="493" xr:uid="{CE03AC40-A39C-4422-8FC0-175F9BEDF93A}"/>
    <cellStyle name="Rate" xfId="494" xr:uid="{83C3249D-9B10-4A5F-B2BC-57DC9F8FF9A9}"/>
    <cellStyle name="RateBold" xfId="495" xr:uid="{B9ED60B5-DA1D-4B56-A44B-9EEAD002D5B0}"/>
    <cellStyle name="RevList" xfId="496" xr:uid="{30E276A3-A142-43C2-B065-0C0A745E5049}"/>
    <cellStyle name="Rupees" xfId="497" xr:uid="{0E563067-9097-4C07-899D-C0F18419B2AA}"/>
    <cellStyle name="Section Title" xfId="498" xr:uid="{1EF3ABE8-6578-489E-BCB0-8AC747BC2BCA}"/>
    <cellStyle name="Sledovaný hypertextový odkaz" xfId="499" xr:uid="{0BDAFE8C-B0A9-409B-A7F6-04E8A7B249E6}"/>
    <cellStyle name="SPOl" xfId="500" xr:uid="{CD7C1D79-641C-4679-9C38-FCAB29D62F93}"/>
    <cellStyle name="Standard_BS14" xfId="501" xr:uid="{72D064DC-FD5C-4C20-BC6A-F402DFE0058B}"/>
    <cellStyle name="Style 1" xfId="502" xr:uid="{355605DA-F8B3-4F4C-853A-B615856E3E8A}"/>
    <cellStyle name="Style 1 2" xfId="503" xr:uid="{F848AEE0-4C38-4F0D-AB41-C11242935E8E}"/>
    <cellStyle name="Style 1 2 2" xfId="605" xr:uid="{44A20585-FA06-42CC-9277-13A899911976}"/>
    <cellStyle name="Style 1 2 3" xfId="677" xr:uid="{9A17181F-6290-4B9B-8CDF-92A109DF8944}"/>
    <cellStyle name="Style 1 2 4" xfId="749" xr:uid="{2BFB98C1-4EE0-4760-973D-EBB0E7D7BBC9}"/>
    <cellStyle name="Style 1 2 5" xfId="821" xr:uid="{72BE8399-51C4-43A4-94DD-A5D9BAF3F39A}"/>
    <cellStyle name="Style 1 3" xfId="504" xr:uid="{5B76ADC7-57A8-4A2D-A05B-786900FE7000}"/>
    <cellStyle name="Style 1_Civil Work" xfId="505" xr:uid="{E506354F-6633-45F8-839F-8164BD791AD0}"/>
    <cellStyle name="Subtitle" xfId="506" xr:uid="{70ED837C-9D4E-4083-B1A5-A0B50DF8A83F}"/>
    <cellStyle name="Subtotal" xfId="507" xr:uid="{2CFE0A29-9E81-492A-A6C5-E7C3F79CBAF2}"/>
    <cellStyle name="Subtotal 2" xfId="508" xr:uid="{AB8766B9-6E7B-4E21-94FD-5876D2C27F9C}"/>
    <cellStyle name="sum" xfId="509" xr:uid="{348CAC82-4C1D-4FD6-B34A-1822EE3F35BF}"/>
    <cellStyle name="sum8" xfId="510" xr:uid="{A92CA232-DB20-4ECB-8B6A-87E27C24A898}"/>
    <cellStyle name="Summary_back" xfId="511" xr:uid="{88E75E31-B71E-43E7-96C8-F6876B8C62A9}"/>
    <cellStyle name="tahoma" xfId="512" xr:uid="{A9E5ECBB-69E6-4F0E-B59B-0192E991E24B}"/>
    <cellStyle name="Times New Roman" xfId="513" xr:uid="{D88D0B9D-2F45-4481-904B-430F05F5534D}"/>
    <cellStyle name="Title 2" xfId="514" xr:uid="{4BAB895E-20EF-4178-B1E3-299CEBDC5525}"/>
    <cellStyle name="Title 3" xfId="515" xr:uid="{99FF0960-D3DF-4F60-98AC-52FF35C49E44}"/>
    <cellStyle name="Title Row" xfId="516" xr:uid="{3E4BC724-F7F2-43A2-B426-57658B872F9A}"/>
    <cellStyle name="Total 2" xfId="517" xr:uid="{5CF0B093-3048-4EDB-B9A2-B7AF11539D15}"/>
    <cellStyle name="Total 3" xfId="518" xr:uid="{A8C7D200-AEF2-46E5-AEC1-C12B400E44BF}"/>
    <cellStyle name="totalbold" xfId="519" xr:uid="{F930F58A-D1A9-4A48-85EA-11CF71FB1F59}"/>
    <cellStyle name="Tusental (0)_pldt" xfId="520" xr:uid="{0EEC15F3-CA9D-4A58-A8F3-83D645CB13AC}"/>
    <cellStyle name="Tusental_pldt" xfId="521" xr:uid="{E4AACAFC-7308-4C0E-8789-BF2917A61E60}"/>
    <cellStyle name="uni" xfId="522" xr:uid="{1E7353C9-AA9F-4D90-BFC2-1D6365E3DF25}"/>
    <cellStyle name="Unit" xfId="523" xr:uid="{90702695-63EC-40A6-8AB3-488B1A9479F8}"/>
    <cellStyle name="v" xfId="524" xr:uid="{3C9B0C81-F44F-4A5C-B65E-C1FBD5D8846E}"/>
    <cellStyle name="v_Door Shutter- Analysis" xfId="525" xr:uid="{6E5A758E-2A1E-42F0-BADF-CB57D70C5EC7}"/>
    <cellStyle name="v_Rate Analysis-160610" xfId="526" xr:uid="{0C11B65E-8FEF-44B8-AB54-82BEB8651A08}"/>
    <cellStyle name="v_Rate Analysis-Tiara Flats-090710" xfId="527" xr:uid="{8B7C5419-9090-4394-9B33-EAF24456F6AC}"/>
    <cellStyle name="Valuta (0)_pldt" xfId="528" xr:uid="{1E61D538-64EB-454E-9894-389A6CA83407}"/>
    <cellStyle name="Valuta_pldt" xfId="529" xr:uid="{BA4393F8-528C-4321-BC5D-488911B464E9}"/>
    <cellStyle name="version" xfId="530" xr:uid="{D8ADBF90-7489-4CAD-A35F-0307DA0CB0C6}"/>
    <cellStyle name="Warning Text 2" xfId="531" xr:uid="{BFA54B28-E411-4E5E-A183-B5B0E9454BE3}"/>
    <cellStyle name="Warning Text 3" xfId="532" xr:uid="{A52711AD-4F9F-49E1-905D-3B7DEFED8CAB}"/>
    <cellStyle name="常规 4" xfId="533" xr:uid="{C8CE189F-1316-4CBD-BCF2-2D3832D23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emf"/><Relationship Id="rId21" Type="http://schemas.openxmlformats.org/officeDocument/2006/relationships/image" Target="../media/image21.png"/><Relationship Id="rId34" Type="http://schemas.openxmlformats.org/officeDocument/2006/relationships/image" Target="../media/image34.jpeg"/><Relationship Id="rId42" Type="http://schemas.openxmlformats.org/officeDocument/2006/relationships/image" Target="../media/image42.emf"/><Relationship Id="rId47" Type="http://schemas.openxmlformats.org/officeDocument/2006/relationships/image" Target="../media/image47.png"/><Relationship Id="rId50" Type="http://schemas.openxmlformats.org/officeDocument/2006/relationships/image" Target="../media/image50.emf"/><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emf"/><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emf"/><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emf"/><Relationship Id="rId10" Type="http://schemas.openxmlformats.org/officeDocument/2006/relationships/image" Target="../media/image10.png"/><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emf"/><Relationship Id="rId35" Type="http://schemas.openxmlformats.org/officeDocument/2006/relationships/image" Target="../media/image35.jpeg"/><Relationship Id="rId43" Type="http://schemas.openxmlformats.org/officeDocument/2006/relationships/image" Target="../media/image43.emf"/><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61.emf"/><Relationship Id="rId18" Type="http://schemas.openxmlformats.org/officeDocument/2006/relationships/image" Target="../media/image6.png"/><Relationship Id="rId26" Type="http://schemas.microsoft.com/office/2007/relationships/hdphoto" Target="../media/hdphoto1.wdp"/><Relationship Id="rId39" Type="http://schemas.openxmlformats.org/officeDocument/2006/relationships/image" Target="../media/image80.png"/><Relationship Id="rId21" Type="http://schemas.openxmlformats.org/officeDocument/2006/relationships/image" Target="../media/image66.png"/><Relationship Id="rId34" Type="http://schemas.openxmlformats.org/officeDocument/2006/relationships/image" Target="../media/image8.png"/><Relationship Id="rId42" Type="http://schemas.openxmlformats.org/officeDocument/2006/relationships/image" Target="../media/image82.png"/><Relationship Id="rId47" Type="http://schemas.openxmlformats.org/officeDocument/2006/relationships/image" Target="../media/image87.png"/><Relationship Id="rId50" Type="http://schemas.openxmlformats.org/officeDocument/2006/relationships/image" Target="../media/image12.png"/><Relationship Id="rId55" Type="http://schemas.openxmlformats.org/officeDocument/2006/relationships/image" Target="../media/image46.png"/><Relationship Id="rId7" Type="http://schemas.openxmlformats.org/officeDocument/2006/relationships/image" Target="../media/image57.jpeg"/><Relationship Id="rId2" Type="http://schemas.openxmlformats.org/officeDocument/2006/relationships/image" Target="../media/image2.jpeg"/><Relationship Id="rId16" Type="http://schemas.openxmlformats.org/officeDocument/2006/relationships/image" Target="../media/image64.emf"/><Relationship Id="rId20" Type="http://schemas.openxmlformats.org/officeDocument/2006/relationships/image" Target="../media/image65.png"/><Relationship Id="rId29" Type="http://schemas.openxmlformats.org/officeDocument/2006/relationships/image" Target="../media/image73.png"/><Relationship Id="rId41" Type="http://schemas.openxmlformats.org/officeDocument/2006/relationships/image" Target="../media/image9.png"/><Relationship Id="rId54" Type="http://schemas.openxmlformats.org/officeDocument/2006/relationships/image" Target="../media/image88.png"/><Relationship Id="rId62" Type="http://schemas.openxmlformats.org/officeDocument/2006/relationships/image" Target="../media/image17.jpeg"/><Relationship Id="rId1" Type="http://schemas.openxmlformats.org/officeDocument/2006/relationships/image" Target="../media/image1.jpeg"/><Relationship Id="rId6" Type="http://schemas.openxmlformats.org/officeDocument/2006/relationships/image" Target="../media/image56.jpeg"/><Relationship Id="rId11" Type="http://schemas.openxmlformats.org/officeDocument/2006/relationships/image" Target="../media/image3.emf"/><Relationship Id="rId24" Type="http://schemas.openxmlformats.org/officeDocument/2006/relationships/image" Target="../media/image69.png"/><Relationship Id="rId32" Type="http://schemas.openxmlformats.org/officeDocument/2006/relationships/image" Target="../media/image76.png"/><Relationship Id="rId37" Type="http://schemas.openxmlformats.org/officeDocument/2006/relationships/image" Target="../media/image78.png"/><Relationship Id="rId40" Type="http://schemas.openxmlformats.org/officeDocument/2006/relationships/image" Target="../media/image81.png"/><Relationship Id="rId45" Type="http://schemas.openxmlformats.org/officeDocument/2006/relationships/image" Target="../media/image85.png"/><Relationship Id="rId53" Type="http://schemas.openxmlformats.org/officeDocument/2006/relationships/image" Target="../media/image48.png"/><Relationship Id="rId58" Type="http://schemas.openxmlformats.org/officeDocument/2006/relationships/image" Target="../media/image16.png"/><Relationship Id="rId5" Type="http://schemas.openxmlformats.org/officeDocument/2006/relationships/image" Target="../media/image55.jpeg"/><Relationship Id="rId15" Type="http://schemas.openxmlformats.org/officeDocument/2006/relationships/image" Target="../media/image63.emf"/><Relationship Id="rId23" Type="http://schemas.openxmlformats.org/officeDocument/2006/relationships/image" Target="../media/image68.png"/><Relationship Id="rId28" Type="http://schemas.openxmlformats.org/officeDocument/2006/relationships/image" Target="../media/image72.png"/><Relationship Id="rId36" Type="http://schemas.openxmlformats.org/officeDocument/2006/relationships/image" Target="../media/image47.png"/><Relationship Id="rId49" Type="http://schemas.openxmlformats.org/officeDocument/2006/relationships/image" Target="../media/image11.png"/><Relationship Id="rId57" Type="http://schemas.openxmlformats.org/officeDocument/2006/relationships/image" Target="../media/image89.png"/><Relationship Id="rId61" Type="http://schemas.openxmlformats.org/officeDocument/2006/relationships/image" Target="../media/image92.jpeg"/><Relationship Id="rId10" Type="http://schemas.openxmlformats.org/officeDocument/2006/relationships/image" Target="../media/image60.jpeg"/><Relationship Id="rId19" Type="http://schemas.openxmlformats.org/officeDocument/2006/relationships/image" Target="../media/image7.emf"/><Relationship Id="rId31" Type="http://schemas.openxmlformats.org/officeDocument/2006/relationships/image" Target="../media/image75.png"/><Relationship Id="rId44" Type="http://schemas.openxmlformats.org/officeDocument/2006/relationships/image" Target="../media/image84.png"/><Relationship Id="rId52" Type="http://schemas.openxmlformats.org/officeDocument/2006/relationships/image" Target="../media/image14.png"/><Relationship Id="rId60" Type="http://schemas.openxmlformats.org/officeDocument/2006/relationships/image" Target="../media/image91.jpeg"/><Relationship Id="rId4" Type="http://schemas.openxmlformats.org/officeDocument/2006/relationships/image" Target="../media/image54.jpeg"/><Relationship Id="rId9" Type="http://schemas.openxmlformats.org/officeDocument/2006/relationships/image" Target="../media/image59.jpeg"/><Relationship Id="rId14" Type="http://schemas.openxmlformats.org/officeDocument/2006/relationships/image" Target="../media/image62.emf"/><Relationship Id="rId22" Type="http://schemas.openxmlformats.org/officeDocument/2006/relationships/image" Target="../media/image67.png"/><Relationship Id="rId27" Type="http://schemas.openxmlformats.org/officeDocument/2006/relationships/image" Target="../media/image71.png"/><Relationship Id="rId30" Type="http://schemas.openxmlformats.org/officeDocument/2006/relationships/image" Target="../media/image74.png"/><Relationship Id="rId35" Type="http://schemas.openxmlformats.org/officeDocument/2006/relationships/image" Target="../media/image51.png"/><Relationship Id="rId43" Type="http://schemas.openxmlformats.org/officeDocument/2006/relationships/image" Target="../media/image83.png"/><Relationship Id="rId48" Type="http://schemas.openxmlformats.org/officeDocument/2006/relationships/image" Target="../media/image10.png"/><Relationship Id="rId56" Type="http://schemas.openxmlformats.org/officeDocument/2006/relationships/image" Target="../media/image15.jpeg"/><Relationship Id="rId8" Type="http://schemas.openxmlformats.org/officeDocument/2006/relationships/image" Target="../media/image58.jpeg"/><Relationship Id="rId51" Type="http://schemas.openxmlformats.org/officeDocument/2006/relationships/image" Target="../media/image13.png"/><Relationship Id="rId3" Type="http://schemas.openxmlformats.org/officeDocument/2006/relationships/image" Target="../media/image53.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0.png"/><Relationship Id="rId33" Type="http://schemas.openxmlformats.org/officeDocument/2006/relationships/image" Target="../media/image77.png"/><Relationship Id="rId38" Type="http://schemas.openxmlformats.org/officeDocument/2006/relationships/image" Target="../media/image79.png"/><Relationship Id="rId46" Type="http://schemas.openxmlformats.org/officeDocument/2006/relationships/image" Target="../media/image86.png"/><Relationship Id="rId59" Type="http://schemas.openxmlformats.org/officeDocument/2006/relationships/image" Target="../media/image90.png"/></Relationships>
</file>

<file path=xl/drawings/_rels/drawing3.xml.rels><?xml version="1.0" encoding="UTF-8" standalone="yes"?>
<Relationships xmlns="http://schemas.openxmlformats.org/package/2006/relationships"><Relationship Id="rId13" Type="http://schemas.openxmlformats.org/officeDocument/2006/relationships/image" Target="../media/image61.emf"/><Relationship Id="rId18" Type="http://schemas.openxmlformats.org/officeDocument/2006/relationships/image" Target="../media/image6.png"/><Relationship Id="rId26" Type="http://schemas.microsoft.com/office/2007/relationships/hdphoto" Target="../media/hdphoto1.wdp"/><Relationship Id="rId39" Type="http://schemas.openxmlformats.org/officeDocument/2006/relationships/image" Target="../media/image80.png"/><Relationship Id="rId21" Type="http://schemas.openxmlformats.org/officeDocument/2006/relationships/image" Target="../media/image66.png"/><Relationship Id="rId34" Type="http://schemas.openxmlformats.org/officeDocument/2006/relationships/image" Target="../media/image8.png"/><Relationship Id="rId42" Type="http://schemas.openxmlformats.org/officeDocument/2006/relationships/image" Target="../media/image82.png"/><Relationship Id="rId47" Type="http://schemas.openxmlformats.org/officeDocument/2006/relationships/image" Target="../media/image87.png"/><Relationship Id="rId50" Type="http://schemas.openxmlformats.org/officeDocument/2006/relationships/image" Target="../media/image12.png"/><Relationship Id="rId55" Type="http://schemas.openxmlformats.org/officeDocument/2006/relationships/image" Target="../media/image46.png"/><Relationship Id="rId7" Type="http://schemas.openxmlformats.org/officeDocument/2006/relationships/image" Target="../media/image57.jpeg"/><Relationship Id="rId2" Type="http://schemas.openxmlformats.org/officeDocument/2006/relationships/image" Target="../media/image2.jpeg"/><Relationship Id="rId16" Type="http://schemas.openxmlformats.org/officeDocument/2006/relationships/image" Target="../media/image64.emf"/><Relationship Id="rId20" Type="http://schemas.openxmlformats.org/officeDocument/2006/relationships/image" Target="../media/image65.png"/><Relationship Id="rId29" Type="http://schemas.openxmlformats.org/officeDocument/2006/relationships/image" Target="../media/image73.png"/><Relationship Id="rId41" Type="http://schemas.openxmlformats.org/officeDocument/2006/relationships/image" Target="../media/image9.png"/><Relationship Id="rId54" Type="http://schemas.openxmlformats.org/officeDocument/2006/relationships/image" Target="../media/image88.png"/><Relationship Id="rId62" Type="http://schemas.openxmlformats.org/officeDocument/2006/relationships/image" Target="../media/image17.jpeg"/><Relationship Id="rId1" Type="http://schemas.openxmlformats.org/officeDocument/2006/relationships/image" Target="../media/image1.jpeg"/><Relationship Id="rId6" Type="http://schemas.openxmlformats.org/officeDocument/2006/relationships/image" Target="../media/image56.jpeg"/><Relationship Id="rId11" Type="http://schemas.openxmlformats.org/officeDocument/2006/relationships/image" Target="../media/image3.emf"/><Relationship Id="rId24" Type="http://schemas.openxmlformats.org/officeDocument/2006/relationships/image" Target="../media/image69.png"/><Relationship Id="rId32" Type="http://schemas.openxmlformats.org/officeDocument/2006/relationships/image" Target="../media/image76.png"/><Relationship Id="rId37" Type="http://schemas.openxmlformats.org/officeDocument/2006/relationships/image" Target="../media/image78.png"/><Relationship Id="rId40" Type="http://schemas.openxmlformats.org/officeDocument/2006/relationships/image" Target="../media/image81.png"/><Relationship Id="rId45" Type="http://schemas.openxmlformats.org/officeDocument/2006/relationships/image" Target="../media/image85.png"/><Relationship Id="rId53" Type="http://schemas.openxmlformats.org/officeDocument/2006/relationships/image" Target="../media/image48.png"/><Relationship Id="rId58" Type="http://schemas.openxmlformats.org/officeDocument/2006/relationships/image" Target="../media/image16.png"/><Relationship Id="rId5" Type="http://schemas.openxmlformats.org/officeDocument/2006/relationships/image" Target="../media/image55.jpeg"/><Relationship Id="rId15" Type="http://schemas.openxmlformats.org/officeDocument/2006/relationships/image" Target="../media/image63.emf"/><Relationship Id="rId23" Type="http://schemas.openxmlformats.org/officeDocument/2006/relationships/image" Target="../media/image68.png"/><Relationship Id="rId28" Type="http://schemas.openxmlformats.org/officeDocument/2006/relationships/image" Target="../media/image72.png"/><Relationship Id="rId36" Type="http://schemas.openxmlformats.org/officeDocument/2006/relationships/image" Target="../media/image47.png"/><Relationship Id="rId49" Type="http://schemas.openxmlformats.org/officeDocument/2006/relationships/image" Target="../media/image11.png"/><Relationship Id="rId57" Type="http://schemas.openxmlformats.org/officeDocument/2006/relationships/image" Target="../media/image89.png"/><Relationship Id="rId61" Type="http://schemas.openxmlformats.org/officeDocument/2006/relationships/image" Target="../media/image92.jpeg"/><Relationship Id="rId10" Type="http://schemas.openxmlformats.org/officeDocument/2006/relationships/image" Target="../media/image60.jpeg"/><Relationship Id="rId19" Type="http://schemas.openxmlformats.org/officeDocument/2006/relationships/image" Target="../media/image7.emf"/><Relationship Id="rId31" Type="http://schemas.openxmlformats.org/officeDocument/2006/relationships/image" Target="../media/image75.png"/><Relationship Id="rId44" Type="http://schemas.openxmlformats.org/officeDocument/2006/relationships/image" Target="../media/image84.png"/><Relationship Id="rId52" Type="http://schemas.openxmlformats.org/officeDocument/2006/relationships/image" Target="../media/image14.png"/><Relationship Id="rId60" Type="http://schemas.openxmlformats.org/officeDocument/2006/relationships/image" Target="../media/image91.jpeg"/><Relationship Id="rId4" Type="http://schemas.openxmlformats.org/officeDocument/2006/relationships/image" Target="../media/image54.jpeg"/><Relationship Id="rId9" Type="http://schemas.openxmlformats.org/officeDocument/2006/relationships/image" Target="../media/image59.jpeg"/><Relationship Id="rId14" Type="http://schemas.openxmlformats.org/officeDocument/2006/relationships/image" Target="../media/image62.emf"/><Relationship Id="rId22" Type="http://schemas.openxmlformats.org/officeDocument/2006/relationships/image" Target="../media/image67.png"/><Relationship Id="rId27" Type="http://schemas.openxmlformats.org/officeDocument/2006/relationships/image" Target="../media/image71.png"/><Relationship Id="rId30" Type="http://schemas.openxmlformats.org/officeDocument/2006/relationships/image" Target="../media/image74.png"/><Relationship Id="rId35" Type="http://schemas.openxmlformats.org/officeDocument/2006/relationships/image" Target="../media/image51.png"/><Relationship Id="rId43" Type="http://schemas.openxmlformats.org/officeDocument/2006/relationships/image" Target="../media/image83.png"/><Relationship Id="rId48" Type="http://schemas.openxmlformats.org/officeDocument/2006/relationships/image" Target="../media/image10.png"/><Relationship Id="rId56" Type="http://schemas.openxmlformats.org/officeDocument/2006/relationships/image" Target="../media/image15.jpeg"/><Relationship Id="rId8" Type="http://schemas.openxmlformats.org/officeDocument/2006/relationships/image" Target="../media/image58.jpeg"/><Relationship Id="rId51" Type="http://schemas.openxmlformats.org/officeDocument/2006/relationships/image" Target="../media/image13.png"/><Relationship Id="rId3" Type="http://schemas.openxmlformats.org/officeDocument/2006/relationships/image" Target="../media/image53.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0.png"/><Relationship Id="rId33" Type="http://schemas.openxmlformats.org/officeDocument/2006/relationships/image" Target="../media/image77.png"/><Relationship Id="rId38" Type="http://schemas.openxmlformats.org/officeDocument/2006/relationships/image" Target="../media/image79.png"/><Relationship Id="rId46" Type="http://schemas.openxmlformats.org/officeDocument/2006/relationships/image" Target="../media/image86.png"/><Relationship Id="rId59" Type="http://schemas.openxmlformats.org/officeDocument/2006/relationships/image" Target="../media/image90.png"/></Relationships>
</file>

<file path=xl/drawings/_rels/drawing4.xml.rels><?xml version="1.0" encoding="UTF-8" standalone="yes"?>
<Relationships xmlns="http://schemas.openxmlformats.org/package/2006/relationships"><Relationship Id="rId13" Type="http://schemas.openxmlformats.org/officeDocument/2006/relationships/image" Target="../media/image61.emf"/><Relationship Id="rId18" Type="http://schemas.openxmlformats.org/officeDocument/2006/relationships/image" Target="../media/image6.png"/><Relationship Id="rId26" Type="http://schemas.microsoft.com/office/2007/relationships/hdphoto" Target="../media/hdphoto1.wdp"/><Relationship Id="rId39" Type="http://schemas.openxmlformats.org/officeDocument/2006/relationships/image" Target="../media/image80.png"/><Relationship Id="rId21" Type="http://schemas.openxmlformats.org/officeDocument/2006/relationships/image" Target="../media/image66.png"/><Relationship Id="rId34" Type="http://schemas.openxmlformats.org/officeDocument/2006/relationships/image" Target="../media/image8.png"/><Relationship Id="rId42" Type="http://schemas.openxmlformats.org/officeDocument/2006/relationships/image" Target="../media/image82.png"/><Relationship Id="rId47" Type="http://schemas.openxmlformats.org/officeDocument/2006/relationships/image" Target="../media/image87.png"/><Relationship Id="rId50" Type="http://schemas.openxmlformats.org/officeDocument/2006/relationships/image" Target="../media/image12.png"/><Relationship Id="rId55" Type="http://schemas.openxmlformats.org/officeDocument/2006/relationships/image" Target="../media/image46.png"/><Relationship Id="rId7" Type="http://schemas.openxmlformats.org/officeDocument/2006/relationships/image" Target="../media/image57.jpeg"/><Relationship Id="rId2" Type="http://schemas.openxmlformats.org/officeDocument/2006/relationships/image" Target="../media/image2.jpeg"/><Relationship Id="rId16" Type="http://schemas.openxmlformats.org/officeDocument/2006/relationships/image" Target="../media/image64.emf"/><Relationship Id="rId20" Type="http://schemas.openxmlformats.org/officeDocument/2006/relationships/image" Target="../media/image65.png"/><Relationship Id="rId29" Type="http://schemas.openxmlformats.org/officeDocument/2006/relationships/image" Target="../media/image73.png"/><Relationship Id="rId41" Type="http://schemas.openxmlformats.org/officeDocument/2006/relationships/image" Target="../media/image9.png"/><Relationship Id="rId54" Type="http://schemas.openxmlformats.org/officeDocument/2006/relationships/image" Target="../media/image88.png"/><Relationship Id="rId62" Type="http://schemas.openxmlformats.org/officeDocument/2006/relationships/image" Target="../media/image17.jpeg"/><Relationship Id="rId1" Type="http://schemas.openxmlformats.org/officeDocument/2006/relationships/image" Target="../media/image1.jpeg"/><Relationship Id="rId6" Type="http://schemas.openxmlformats.org/officeDocument/2006/relationships/image" Target="../media/image56.jpeg"/><Relationship Id="rId11" Type="http://schemas.openxmlformats.org/officeDocument/2006/relationships/image" Target="../media/image3.emf"/><Relationship Id="rId24" Type="http://schemas.openxmlformats.org/officeDocument/2006/relationships/image" Target="../media/image69.png"/><Relationship Id="rId32" Type="http://schemas.openxmlformats.org/officeDocument/2006/relationships/image" Target="../media/image76.png"/><Relationship Id="rId37" Type="http://schemas.openxmlformats.org/officeDocument/2006/relationships/image" Target="../media/image78.png"/><Relationship Id="rId40" Type="http://schemas.openxmlformats.org/officeDocument/2006/relationships/image" Target="../media/image81.png"/><Relationship Id="rId45" Type="http://schemas.openxmlformats.org/officeDocument/2006/relationships/image" Target="../media/image85.png"/><Relationship Id="rId53" Type="http://schemas.openxmlformats.org/officeDocument/2006/relationships/image" Target="../media/image48.png"/><Relationship Id="rId58" Type="http://schemas.openxmlformats.org/officeDocument/2006/relationships/image" Target="../media/image16.png"/><Relationship Id="rId5" Type="http://schemas.openxmlformats.org/officeDocument/2006/relationships/image" Target="../media/image55.jpeg"/><Relationship Id="rId15" Type="http://schemas.openxmlformats.org/officeDocument/2006/relationships/image" Target="../media/image63.emf"/><Relationship Id="rId23" Type="http://schemas.openxmlformats.org/officeDocument/2006/relationships/image" Target="../media/image68.png"/><Relationship Id="rId28" Type="http://schemas.openxmlformats.org/officeDocument/2006/relationships/image" Target="../media/image72.png"/><Relationship Id="rId36" Type="http://schemas.openxmlformats.org/officeDocument/2006/relationships/image" Target="../media/image47.png"/><Relationship Id="rId49" Type="http://schemas.openxmlformats.org/officeDocument/2006/relationships/image" Target="../media/image11.png"/><Relationship Id="rId57" Type="http://schemas.openxmlformats.org/officeDocument/2006/relationships/image" Target="../media/image89.png"/><Relationship Id="rId61" Type="http://schemas.openxmlformats.org/officeDocument/2006/relationships/image" Target="../media/image92.jpeg"/><Relationship Id="rId10" Type="http://schemas.openxmlformats.org/officeDocument/2006/relationships/image" Target="../media/image60.jpeg"/><Relationship Id="rId19" Type="http://schemas.openxmlformats.org/officeDocument/2006/relationships/image" Target="../media/image7.emf"/><Relationship Id="rId31" Type="http://schemas.openxmlformats.org/officeDocument/2006/relationships/image" Target="../media/image75.png"/><Relationship Id="rId44" Type="http://schemas.openxmlformats.org/officeDocument/2006/relationships/image" Target="../media/image84.png"/><Relationship Id="rId52" Type="http://schemas.openxmlformats.org/officeDocument/2006/relationships/image" Target="../media/image14.png"/><Relationship Id="rId60" Type="http://schemas.openxmlformats.org/officeDocument/2006/relationships/image" Target="../media/image91.jpeg"/><Relationship Id="rId4" Type="http://schemas.openxmlformats.org/officeDocument/2006/relationships/image" Target="../media/image54.jpeg"/><Relationship Id="rId9" Type="http://schemas.openxmlformats.org/officeDocument/2006/relationships/image" Target="../media/image59.jpeg"/><Relationship Id="rId14" Type="http://schemas.openxmlformats.org/officeDocument/2006/relationships/image" Target="../media/image62.emf"/><Relationship Id="rId22" Type="http://schemas.openxmlformats.org/officeDocument/2006/relationships/image" Target="../media/image67.png"/><Relationship Id="rId27" Type="http://schemas.openxmlformats.org/officeDocument/2006/relationships/image" Target="../media/image71.png"/><Relationship Id="rId30" Type="http://schemas.openxmlformats.org/officeDocument/2006/relationships/image" Target="../media/image74.png"/><Relationship Id="rId35" Type="http://schemas.openxmlformats.org/officeDocument/2006/relationships/image" Target="../media/image51.png"/><Relationship Id="rId43" Type="http://schemas.openxmlformats.org/officeDocument/2006/relationships/image" Target="../media/image83.png"/><Relationship Id="rId48" Type="http://schemas.openxmlformats.org/officeDocument/2006/relationships/image" Target="../media/image10.png"/><Relationship Id="rId56" Type="http://schemas.openxmlformats.org/officeDocument/2006/relationships/image" Target="../media/image15.jpeg"/><Relationship Id="rId8" Type="http://schemas.openxmlformats.org/officeDocument/2006/relationships/image" Target="../media/image58.jpeg"/><Relationship Id="rId51" Type="http://schemas.openxmlformats.org/officeDocument/2006/relationships/image" Target="../media/image13.png"/><Relationship Id="rId3" Type="http://schemas.openxmlformats.org/officeDocument/2006/relationships/image" Target="../media/image53.jpeg"/><Relationship Id="rId12" Type="http://schemas.openxmlformats.org/officeDocument/2006/relationships/image" Target="../media/image4.emf"/><Relationship Id="rId17" Type="http://schemas.openxmlformats.org/officeDocument/2006/relationships/image" Target="../media/image5.emf"/><Relationship Id="rId25" Type="http://schemas.openxmlformats.org/officeDocument/2006/relationships/image" Target="../media/image70.png"/><Relationship Id="rId33" Type="http://schemas.openxmlformats.org/officeDocument/2006/relationships/image" Target="../media/image77.png"/><Relationship Id="rId38" Type="http://schemas.openxmlformats.org/officeDocument/2006/relationships/image" Target="../media/image79.png"/><Relationship Id="rId46" Type="http://schemas.openxmlformats.org/officeDocument/2006/relationships/image" Target="../media/image86.png"/><Relationship Id="rId59" Type="http://schemas.openxmlformats.org/officeDocument/2006/relationships/image" Target="../media/image90.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86.png"/><Relationship Id="rId18" Type="http://schemas.openxmlformats.org/officeDocument/2006/relationships/image" Target="../media/image13.png"/><Relationship Id="rId26" Type="http://schemas.openxmlformats.org/officeDocument/2006/relationships/image" Target="../media/image90.png"/><Relationship Id="rId39" Type="http://schemas.openxmlformats.org/officeDocument/2006/relationships/image" Target="../media/image27.png"/><Relationship Id="rId3" Type="http://schemas.openxmlformats.org/officeDocument/2006/relationships/image" Target="../media/image3.emf"/><Relationship Id="rId21" Type="http://schemas.openxmlformats.org/officeDocument/2006/relationships/image" Target="../media/image88.png"/><Relationship Id="rId34" Type="http://schemas.openxmlformats.org/officeDocument/2006/relationships/image" Target="../media/image22.png"/><Relationship Id="rId42" Type="http://schemas.openxmlformats.org/officeDocument/2006/relationships/image" Target="../media/image30.emf"/><Relationship Id="rId7" Type="http://schemas.openxmlformats.org/officeDocument/2006/relationships/image" Target="../media/image7.emf"/><Relationship Id="rId12" Type="http://schemas.openxmlformats.org/officeDocument/2006/relationships/image" Target="../media/image83.png"/><Relationship Id="rId17" Type="http://schemas.openxmlformats.org/officeDocument/2006/relationships/image" Target="../media/image12.png"/><Relationship Id="rId25" Type="http://schemas.openxmlformats.org/officeDocument/2006/relationships/image" Target="../media/image16.png"/><Relationship Id="rId33" Type="http://schemas.openxmlformats.org/officeDocument/2006/relationships/image" Target="../media/image21.png"/><Relationship Id="rId38"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11.png"/><Relationship Id="rId20" Type="http://schemas.openxmlformats.org/officeDocument/2006/relationships/image" Target="../media/image48.png"/><Relationship Id="rId29" Type="http://schemas.openxmlformats.org/officeDocument/2006/relationships/image" Target="../media/image17.jpeg"/><Relationship Id="rId41"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9.png"/><Relationship Id="rId24" Type="http://schemas.openxmlformats.org/officeDocument/2006/relationships/image" Target="../media/image89.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png"/><Relationship Id="rId5" Type="http://schemas.openxmlformats.org/officeDocument/2006/relationships/image" Target="../media/image5.emf"/><Relationship Id="rId15" Type="http://schemas.openxmlformats.org/officeDocument/2006/relationships/image" Target="../media/image10.png"/><Relationship Id="rId23" Type="http://schemas.openxmlformats.org/officeDocument/2006/relationships/image" Target="../media/image15.jpeg"/><Relationship Id="rId28" Type="http://schemas.openxmlformats.org/officeDocument/2006/relationships/image" Target="../media/image92.jpeg"/><Relationship Id="rId36" Type="http://schemas.openxmlformats.org/officeDocument/2006/relationships/image" Target="../media/image24.png"/><Relationship Id="rId10" Type="http://schemas.openxmlformats.org/officeDocument/2006/relationships/image" Target="../media/image81.png"/><Relationship Id="rId19" Type="http://schemas.openxmlformats.org/officeDocument/2006/relationships/image" Target="../media/image14.png"/><Relationship Id="rId31"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80.png"/><Relationship Id="rId14" Type="http://schemas.openxmlformats.org/officeDocument/2006/relationships/image" Target="../media/image87.png"/><Relationship Id="rId22" Type="http://schemas.openxmlformats.org/officeDocument/2006/relationships/image" Target="../media/image46.png"/><Relationship Id="rId27" Type="http://schemas.openxmlformats.org/officeDocument/2006/relationships/image" Target="../media/image91.jpe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image" Target="../media/image31.emf"/></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86.png"/><Relationship Id="rId18" Type="http://schemas.openxmlformats.org/officeDocument/2006/relationships/image" Target="../media/image13.png"/><Relationship Id="rId26" Type="http://schemas.openxmlformats.org/officeDocument/2006/relationships/image" Target="../media/image90.png"/><Relationship Id="rId39" Type="http://schemas.openxmlformats.org/officeDocument/2006/relationships/image" Target="../media/image27.png"/><Relationship Id="rId3" Type="http://schemas.openxmlformats.org/officeDocument/2006/relationships/image" Target="../media/image3.emf"/><Relationship Id="rId21" Type="http://schemas.openxmlformats.org/officeDocument/2006/relationships/image" Target="../media/image88.png"/><Relationship Id="rId34" Type="http://schemas.openxmlformats.org/officeDocument/2006/relationships/image" Target="../media/image22.png"/><Relationship Id="rId42" Type="http://schemas.openxmlformats.org/officeDocument/2006/relationships/image" Target="../media/image30.emf"/><Relationship Id="rId7" Type="http://schemas.openxmlformats.org/officeDocument/2006/relationships/image" Target="../media/image7.emf"/><Relationship Id="rId12" Type="http://schemas.openxmlformats.org/officeDocument/2006/relationships/image" Target="../media/image83.png"/><Relationship Id="rId17" Type="http://schemas.openxmlformats.org/officeDocument/2006/relationships/image" Target="../media/image12.png"/><Relationship Id="rId25" Type="http://schemas.openxmlformats.org/officeDocument/2006/relationships/image" Target="../media/image16.png"/><Relationship Id="rId33" Type="http://schemas.openxmlformats.org/officeDocument/2006/relationships/image" Target="../media/image21.png"/><Relationship Id="rId38"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11.png"/><Relationship Id="rId20" Type="http://schemas.openxmlformats.org/officeDocument/2006/relationships/image" Target="../media/image48.png"/><Relationship Id="rId29" Type="http://schemas.openxmlformats.org/officeDocument/2006/relationships/image" Target="../media/image17.jpeg"/><Relationship Id="rId41"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9.png"/><Relationship Id="rId24" Type="http://schemas.openxmlformats.org/officeDocument/2006/relationships/image" Target="../media/image89.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png"/><Relationship Id="rId5" Type="http://schemas.openxmlformats.org/officeDocument/2006/relationships/image" Target="../media/image5.emf"/><Relationship Id="rId15" Type="http://schemas.openxmlformats.org/officeDocument/2006/relationships/image" Target="../media/image10.png"/><Relationship Id="rId23" Type="http://schemas.openxmlformats.org/officeDocument/2006/relationships/image" Target="../media/image15.jpeg"/><Relationship Id="rId28" Type="http://schemas.openxmlformats.org/officeDocument/2006/relationships/image" Target="../media/image92.jpeg"/><Relationship Id="rId36" Type="http://schemas.openxmlformats.org/officeDocument/2006/relationships/image" Target="../media/image24.png"/><Relationship Id="rId10" Type="http://schemas.openxmlformats.org/officeDocument/2006/relationships/image" Target="../media/image81.png"/><Relationship Id="rId19" Type="http://schemas.openxmlformats.org/officeDocument/2006/relationships/image" Target="../media/image14.png"/><Relationship Id="rId31"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80.png"/><Relationship Id="rId14" Type="http://schemas.openxmlformats.org/officeDocument/2006/relationships/image" Target="../media/image87.png"/><Relationship Id="rId22" Type="http://schemas.openxmlformats.org/officeDocument/2006/relationships/image" Target="../media/image46.png"/><Relationship Id="rId27" Type="http://schemas.openxmlformats.org/officeDocument/2006/relationships/image" Target="../media/image91.jpe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image" Target="../media/image31.emf"/></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86.png"/><Relationship Id="rId18" Type="http://schemas.openxmlformats.org/officeDocument/2006/relationships/image" Target="../media/image13.png"/><Relationship Id="rId26" Type="http://schemas.openxmlformats.org/officeDocument/2006/relationships/image" Target="../media/image90.png"/><Relationship Id="rId39" Type="http://schemas.openxmlformats.org/officeDocument/2006/relationships/image" Target="../media/image27.png"/><Relationship Id="rId3" Type="http://schemas.openxmlformats.org/officeDocument/2006/relationships/image" Target="../media/image3.emf"/><Relationship Id="rId21" Type="http://schemas.openxmlformats.org/officeDocument/2006/relationships/image" Target="../media/image88.png"/><Relationship Id="rId34" Type="http://schemas.openxmlformats.org/officeDocument/2006/relationships/image" Target="../media/image22.png"/><Relationship Id="rId42" Type="http://schemas.openxmlformats.org/officeDocument/2006/relationships/image" Target="../media/image30.emf"/><Relationship Id="rId7" Type="http://schemas.openxmlformats.org/officeDocument/2006/relationships/image" Target="../media/image7.emf"/><Relationship Id="rId12" Type="http://schemas.openxmlformats.org/officeDocument/2006/relationships/image" Target="../media/image83.png"/><Relationship Id="rId17" Type="http://schemas.openxmlformats.org/officeDocument/2006/relationships/image" Target="../media/image12.png"/><Relationship Id="rId25" Type="http://schemas.openxmlformats.org/officeDocument/2006/relationships/image" Target="../media/image16.png"/><Relationship Id="rId33" Type="http://schemas.openxmlformats.org/officeDocument/2006/relationships/image" Target="../media/image21.png"/><Relationship Id="rId38"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11.png"/><Relationship Id="rId20" Type="http://schemas.openxmlformats.org/officeDocument/2006/relationships/image" Target="../media/image48.png"/><Relationship Id="rId29" Type="http://schemas.openxmlformats.org/officeDocument/2006/relationships/image" Target="../media/image17.jpeg"/><Relationship Id="rId41"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9.png"/><Relationship Id="rId24" Type="http://schemas.openxmlformats.org/officeDocument/2006/relationships/image" Target="../media/image89.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png"/><Relationship Id="rId5" Type="http://schemas.openxmlformats.org/officeDocument/2006/relationships/image" Target="../media/image5.emf"/><Relationship Id="rId15" Type="http://schemas.openxmlformats.org/officeDocument/2006/relationships/image" Target="../media/image10.png"/><Relationship Id="rId23" Type="http://schemas.openxmlformats.org/officeDocument/2006/relationships/image" Target="../media/image15.jpeg"/><Relationship Id="rId28" Type="http://schemas.openxmlformats.org/officeDocument/2006/relationships/image" Target="../media/image92.jpeg"/><Relationship Id="rId36" Type="http://schemas.openxmlformats.org/officeDocument/2006/relationships/image" Target="../media/image24.png"/><Relationship Id="rId10" Type="http://schemas.openxmlformats.org/officeDocument/2006/relationships/image" Target="../media/image81.png"/><Relationship Id="rId19" Type="http://schemas.openxmlformats.org/officeDocument/2006/relationships/image" Target="../media/image14.png"/><Relationship Id="rId31"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80.png"/><Relationship Id="rId14" Type="http://schemas.openxmlformats.org/officeDocument/2006/relationships/image" Target="../media/image87.png"/><Relationship Id="rId22" Type="http://schemas.openxmlformats.org/officeDocument/2006/relationships/image" Target="../media/image46.png"/><Relationship Id="rId27" Type="http://schemas.openxmlformats.org/officeDocument/2006/relationships/image" Target="../media/image91.jpe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image" Target="../media/image31.emf"/></Relationships>
</file>

<file path=xl/drawings/_rels/drawing8.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86.png"/><Relationship Id="rId18" Type="http://schemas.openxmlformats.org/officeDocument/2006/relationships/image" Target="../media/image13.png"/><Relationship Id="rId26" Type="http://schemas.openxmlformats.org/officeDocument/2006/relationships/image" Target="../media/image90.png"/><Relationship Id="rId39" Type="http://schemas.openxmlformats.org/officeDocument/2006/relationships/image" Target="../media/image27.png"/><Relationship Id="rId3" Type="http://schemas.openxmlformats.org/officeDocument/2006/relationships/image" Target="../media/image3.emf"/><Relationship Id="rId21" Type="http://schemas.openxmlformats.org/officeDocument/2006/relationships/image" Target="../media/image88.png"/><Relationship Id="rId34" Type="http://schemas.openxmlformats.org/officeDocument/2006/relationships/image" Target="../media/image22.png"/><Relationship Id="rId42" Type="http://schemas.openxmlformats.org/officeDocument/2006/relationships/image" Target="../media/image30.emf"/><Relationship Id="rId7" Type="http://schemas.openxmlformats.org/officeDocument/2006/relationships/image" Target="../media/image7.emf"/><Relationship Id="rId12" Type="http://schemas.openxmlformats.org/officeDocument/2006/relationships/image" Target="../media/image83.png"/><Relationship Id="rId17" Type="http://schemas.openxmlformats.org/officeDocument/2006/relationships/image" Target="../media/image12.png"/><Relationship Id="rId25" Type="http://schemas.openxmlformats.org/officeDocument/2006/relationships/image" Target="../media/image16.png"/><Relationship Id="rId33" Type="http://schemas.openxmlformats.org/officeDocument/2006/relationships/image" Target="../media/image21.png"/><Relationship Id="rId38"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11.png"/><Relationship Id="rId20" Type="http://schemas.openxmlformats.org/officeDocument/2006/relationships/image" Target="../media/image48.png"/><Relationship Id="rId29" Type="http://schemas.openxmlformats.org/officeDocument/2006/relationships/image" Target="../media/image17.jpeg"/><Relationship Id="rId41"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9.png"/><Relationship Id="rId24" Type="http://schemas.openxmlformats.org/officeDocument/2006/relationships/image" Target="../media/image89.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png"/><Relationship Id="rId5" Type="http://schemas.openxmlformats.org/officeDocument/2006/relationships/image" Target="../media/image5.emf"/><Relationship Id="rId15" Type="http://schemas.openxmlformats.org/officeDocument/2006/relationships/image" Target="../media/image10.png"/><Relationship Id="rId23" Type="http://schemas.openxmlformats.org/officeDocument/2006/relationships/image" Target="../media/image15.jpeg"/><Relationship Id="rId28" Type="http://schemas.openxmlformats.org/officeDocument/2006/relationships/image" Target="../media/image92.jpeg"/><Relationship Id="rId36" Type="http://schemas.openxmlformats.org/officeDocument/2006/relationships/image" Target="../media/image24.png"/><Relationship Id="rId10" Type="http://schemas.openxmlformats.org/officeDocument/2006/relationships/image" Target="../media/image81.png"/><Relationship Id="rId19" Type="http://schemas.openxmlformats.org/officeDocument/2006/relationships/image" Target="../media/image14.png"/><Relationship Id="rId31"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80.png"/><Relationship Id="rId14" Type="http://schemas.openxmlformats.org/officeDocument/2006/relationships/image" Target="../media/image87.png"/><Relationship Id="rId22" Type="http://schemas.openxmlformats.org/officeDocument/2006/relationships/image" Target="../media/image46.png"/><Relationship Id="rId27" Type="http://schemas.openxmlformats.org/officeDocument/2006/relationships/image" Target="../media/image91.jpe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image" Target="../media/image31.emf"/></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86.png"/><Relationship Id="rId18" Type="http://schemas.openxmlformats.org/officeDocument/2006/relationships/image" Target="../media/image13.png"/><Relationship Id="rId26" Type="http://schemas.openxmlformats.org/officeDocument/2006/relationships/image" Target="../media/image90.png"/><Relationship Id="rId39" Type="http://schemas.openxmlformats.org/officeDocument/2006/relationships/image" Target="../media/image27.png"/><Relationship Id="rId3" Type="http://schemas.openxmlformats.org/officeDocument/2006/relationships/image" Target="../media/image3.emf"/><Relationship Id="rId21" Type="http://schemas.openxmlformats.org/officeDocument/2006/relationships/image" Target="../media/image88.png"/><Relationship Id="rId34" Type="http://schemas.openxmlformats.org/officeDocument/2006/relationships/image" Target="../media/image22.png"/><Relationship Id="rId42" Type="http://schemas.openxmlformats.org/officeDocument/2006/relationships/image" Target="../media/image30.emf"/><Relationship Id="rId7" Type="http://schemas.openxmlformats.org/officeDocument/2006/relationships/image" Target="../media/image7.emf"/><Relationship Id="rId12" Type="http://schemas.openxmlformats.org/officeDocument/2006/relationships/image" Target="../media/image83.png"/><Relationship Id="rId17" Type="http://schemas.openxmlformats.org/officeDocument/2006/relationships/image" Target="../media/image12.png"/><Relationship Id="rId25" Type="http://schemas.openxmlformats.org/officeDocument/2006/relationships/image" Target="../media/image16.png"/><Relationship Id="rId33" Type="http://schemas.openxmlformats.org/officeDocument/2006/relationships/image" Target="../media/image21.png"/><Relationship Id="rId38" Type="http://schemas.openxmlformats.org/officeDocument/2006/relationships/image" Target="../media/image26.png"/><Relationship Id="rId2" Type="http://schemas.openxmlformats.org/officeDocument/2006/relationships/image" Target="../media/image2.jpeg"/><Relationship Id="rId16" Type="http://schemas.openxmlformats.org/officeDocument/2006/relationships/image" Target="../media/image11.png"/><Relationship Id="rId20" Type="http://schemas.openxmlformats.org/officeDocument/2006/relationships/image" Target="../media/image48.png"/><Relationship Id="rId29" Type="http://schemas.openxmlformats.org/officeDocument/2006/relationships/image" Target="../media/image17.jpeg"/><Relationship Id="rId41"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9.png"/><Relationship Id="rId24" Type="http://schemas.openxmlformats.org/officeDocument/2006/relationships/image" Target="../media/image89.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png"/><Relationship Id="rId5" Type="http://schemas.openxmlformats.org/officeDocument/2006/relationships/image" Target="../media/image5.emf"/><Relationship Id="rId15" Type="http://schemas.openxmlformats.org/officeDocument/2006/relationships/image" Target="../media/image10.png"/><Relationship Id="rId23" Type="http://schemas.openxmlformats.org/officeDocument/2006/relationships/image" Target="../media/image15.jpeg"/><Relationship Id="rId28" Type="http://schemas.openxmlformats.org/officeDocument/2006/relationships/image" Target="../media/image92.jpeg"/><Relationship Id="rId36" Type="http://schemas.openxmlformats.org/officeDocument/2006/relationships/image" Target="../media/image24.png"/><Relationship Id="rId10" Type="http://schemas.openxmlformats.org/officeDocument/2006/relationships/image" Target="../media/image81.png"/><Relationship Id="rId19" Type="http://schemas.openxmlformats.org/officeDocument/2006/relationships/image" Target="../media/image14.png"/><Relationship Id="rId31"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80.png"/><Relationship Id="rId14" Type="http://schemas.openxmlformats.org/officeDocument/2006/relationships/image" Target="../media/image87.png"/><Relationship Id="rId22" Type="http://schemas.openxmlformats.org/officeDocument/2006/relationships/image" Target="../media/image46.png"/><Relationship Id="rId27" Type="http://schemas.openxmlformats.org/officeDocument/2006/relationships/image" Target="../media/image91.jpe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6F51960D-5679-4714-B795-782C1C124EF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0051203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F4855685-9E6C-44B4-AA30-357178FCD8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35151813"/>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3856292C-808B-4856-B59C-BAA519EA40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087" y="5644111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3</xdr:col>
      <xdr:colOff>338487</xdr:colOff>
      <xdr:row>118</xdr:row>
      <xdr:rowOff>1246908</xdr:rowOff>
    </xdr:to>
    <xdr:pic>
      <xdr:nvPicPr>
        <xdr:cNvPr id="5" name="Picture 4">
          <a:extLst>
            <a:ext uri="{FF2B5EF4-FFF2-40B4-BE49-F238E27FC236}">
              <a16:creationId xmlns:a16="http://schemas.microsoft.com/office/drawing/2014/main" id="{74561302-0253-4A8F-8ED5-2963E5D31B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4906" y="56441109"/>
          <a:ext cx="152218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3A2F1368-7747-4756-A03F-AEE46C0F2A8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BDC8F716-3E97-4429-B2F5-40D695EAA0D4}"/>
            </a:ext>
          </a:extLst>
        </xdr:cNvPr>
        <xdr:cNvPicPr>
          <a:picLocks noChangeAspect="1"/>
        </xdr:cNvPicPr>
      </xdr:nvPicPr>
      <xdr:blipFill rotWithShape="1">
        <a:blip xmlns:r="http://schemas.openxmlformats.org/officeDocument/2006/relationships" r:embed="rId6"/>
        <a:srcRect r="15152" b="8993"/>
        <a:stretch/>
      </xdr:blipFill>
      <xdr:spPr>
        <a:xfrm>
          <a:off x="1305379" y="4108177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49642173-2773-4825-8FDC-D4BBDC02061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2110E479-EFBC-4535-9827-D2AE75F68063}"/>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061C98EE-36DC-490F-9B71-C46C67D15A5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106910</xdr:colOff>
      <xdr:row>312</xdr:row>
      <xdr:rowOff>59344</xdr:rowOff>
    </xdr:from>
    <xdr:to>
      <xdr:col>2</xdr:col>
      <xdr:colOff>1927857</xdr:colOff>
      <xdr:row>312</xdr:row>
      <xdr:rowOff>1526399</xdr:rowOff>
    </xdr:to>
    <xdr:pic>
      <xdr:nvPicPr>
        <xdr:cNvPr id="16" name="Picture 5">
          <a:extLst>
            <a:ext uri="{FF2B5EF4-FFF2-40B4-BE49-F238E27FC236}">
              <a16:creationId xmlns:a16="http://schemas.microsoft.com/office/drawing/2014/main" id="{B0836DBD-47CF-4DA1-BDE3-ED085BE08A26}"/>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319</xdr:row>
      <xdr:rowOff>107834</xdr:rowOff>
    </xdr:from>
    <xdr:to>
      <xdr:col>2</xdr:col>
      <xdr:colOff>1953906</xdr:colOff>
      <xdr:row>319</xdr:row>
      <xdr:rowOff>1327727</xdr:rowOff>
    </xdr:to>
    <xdr:pic>
      <xdr:nvPicPr>
        <xdr:cNvPr id="17" name="Picture 1">
          <a:extLst>
            <a:ext uri="{FF2B5EF4-FFF2-40B4-BE49-F238E27FC236}">
              <a16:creationId xmlns:a16="http://schemas.microsoft.com/office/drawing/2014/main" id="{0A57B190-B014-422B-9133-7C32E771C90C}"/>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bwMode="auto">
        <a:xfrm>
          <a:off x="1364211" y="217139289"/>
          <a:ext cx="1836604" cy="12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350</xdr:row>
      <xdr:rowOff>115271</xdr:rowOff>
    </xdr:from>
    <xdr:to>
      <xdr:col>2</xdr:col>
      <xdr:colOff>1032244</xdr:colOff>
      <xdr:row>350</xdr:row>
      <xdr:rowOff>1302006</xdr:rowOff>
    </xdr:to>
    <xdr:pic>
      <xdr:nvPicPr>
        <xdr:cNvPr id="18" name="Picture 2">
          <a:extLst>
            <a:ext uri="{FF2B5EF4-FFF2-40B4-BE49-F238E27FC236}">
              <a16:creationId xmlns:a16="http://schemas.microsoft.com/office/drawing/2014/main" id="{8FAB5CBC-9301-4023-BD15-FE3EC5C4E22F}"/>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353</xdr:row>
      <xdr:rowOff>88242</xdr:rowOff>
    </xdr:from>
    <xdr:to>
      <xdr:col>2</xdr:col>
      <xdr:colOff>885001</xdr:colOff>
      <xdr:row>353</xdr:row>
      <xdr:rowOff>1040875</xdr:rowOff>
    </xdr:to>
    <xdr:pic>
      <xdr:nvPicPr>
        <xdr:cNvPr id="19" name="Picture 3">
          <a:extLst>
            <a:ext uri="{FF2B5EF4-FFF2-40B4-BE49-F238E27FC236}">
              <a16:creationId xmlns:a16="http://schemas.microsoft.com/office/drawing/2014/main" id="{BBE5B507-7ECF-4370-ACFF-CFC269C88167}"/>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356</xdr:row>
      <xdr:rowOff>70427</xdr:rowOff>
    </xdr:from>
    <xdr:to>
      <xdr:col>2</xdr:col>
      <xdr:colOff>1427124</xdr:colOff>
      <xdr:row>356</xdr:row>
      <xdr:rowOff>1511536</xdr:rowOff>
    </xdr:to>
    <xdr:pic>
      <xdr:nvPicPr>
        <xdr:cNvPr id="20" name="Picture 4">
          <a:extLst>
            <a:ext uri="{FF2B5EF4-FFF2-40B4-BE49-F238E27FC236}">
              <a16:creationId xmlns:a16="http://schemas.microsoft.com/office/drawing/2014/main" id="{D2E8F4C8-1F12-4AA1-97B8-01A56635CCC4}"/>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362</xdr:row>
      <xdr:rowOff>160399</xdr:rowOff>
    </xdr:from>
    <xdr:to>
      <xdr:col>2</xdr:col>
      <xdr:colOff>1788779</xdr:colOff>
      <xdr:row>362</xdr:row>
      <xdr:rowOff>1485184</xdr:rowOff>
    </xdr:to>
    <xdr:pic>
      <xdr:nvPicPr>
        <xdr:cNvPr id="24" name="Picture 23">
          <a:extLst>
            <a:ext uri="{FF2B5EF4-FFF2-40B4-BE49-F238E27FC236}">
              <a16:creationId xmlns:a16="http://schemas.microsoft.com/office/drawing/2014/main" id="{1CCBDA59-DFB9-4A5C-9A2C-33260C889A9A}"/>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87488</xdr:colOff>
      <xdr:row>359</xdr:row>
      <xdr:rowOff>51447</xdr:rowOff>
    </xdr:from>
    <xdr:to>
      <xdr:col>2</xdr:col>
      <xdr:colOff>898644</xdr:colOff>
      <xdr:row>359</xdr:row>
      <xdr:rowOff>1274672</xdr:rowOff>
    </xdr:to>
    <xdr:pic>
      <xdr:nvPicPr>
        <xdr:cNvPr id="26" name="Picture 25">
          <a:extLst>
            <a:ext uri="{FF2B5EF4-FFF2-40B4-BE49-F238E27FC236}">
              <a16:creationId xmlns:a16="http://schemas.microsoft.com/office/drawing/2014/main" id="{DA9FB3AA-9138-4668-8A59-76538A84654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122465</xdr:colOff>
      <xdr:row>366</xdr:row>
      <xdr:rowOff>112979</xdr:rowOff>
    </xdr:from>
    <xdr:to>
      <xdr:col>2</xdr:col>
      <xdr:colOff>1905058</xdr:colOff>
      <xdr:row>366</xdr:row>
      <xdr:rowOff>1170877</xdr:rowOff>
    </xdr:to>
    <xdr:pic>
      <xdr:nvPicPr>
        <xdr:cNvPr id="30" name="Picture 29">
          <a:extLst>
            <a:ext uri="{FF2B5EF4-FFF2-40B4-BE49-F238E27FC236}">
              <a16:creationId xmlns:a16="http://schemas.microsoft.com/office/drawing/2014/main" id="{ED86A4F5-FA5E-4925-97B4-7E520F9B2F48}"/>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DE7C1B5B-1112-4D2C-9E67-66317BED9651}"/>
            </a:ext>
          </a:extLst>
        </xdr:cNvPr>
        <xdr:cNvPicPr>
          <a:picLocks noChangeAspect="1"/>
        </xdr:cNvPicPr>
      </xdr:nvPicPr>
      <xdr:blipFill>
        <a:blip xmlns:r="http://schemas.openxmlformats.org/officeDocument/2006/relationships" r:embed="rId18"/>
        <a:stretch>
          <a:fillRect/>
        </a:stretch>
      </xdr:blipFill>
      <xdr:spPr>
        <a:xfrm>
          <a:off x="1314451" y="6422934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5392B9C4-7C54-4737-8052-A9F30535F97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FBA63AAA-95F5-4D32-9A1F-F35E52C7B4E8}"/>
            </a:ext>
          </a:extLst>
        </xdr:cNvPr>
        <xdr:cNvPicPr>
          <a:picLocks noChangeAspect="1"/>
        </xdr:cNvPicPr>
      </xdr:nvPicPr>
      <xdr:blipFill>
        <a:blip xmlns:r="http://schemas.openxmlformats.org/officeDocument/2006/relationships" r:embed="rId20"/>
        <a:stretch>
          <a:fillRect/>
        </a:stretch>
      </xdr:blipFill>
      <xdr:spPr>
        <a:xfrm>
          <a:off x="1441449" y="815811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71DC0EE9-C941-4F63-A155-540E59F7547B}"/>
            </a:ext>
          </a:extLst>
        </xdr:cNvPr>
        <xdr:cNvPicPr>
          <a:picLocks noChangeAspect="1"/>
        </xdr:cNvPicPr>
      </xdr:nvPicPr>
      <xdr:blipFill>
        <a:blip xmlns:r="http://schemas.openxmlformats.org/officeDocument/2006/relationships" r:embed="rId21"/>
        <a:stretch>
          <a:fillRect/>
        </a:stretch>
      </xdr:blipFill>
      <xdr:spPr>
        <a:xfrm>
          <a:off x="1366403" y="8790362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2921F79D-6AC0-4365-80B3-02ADD8834B8F}"/>
            </a:ext>
          </a:extLst>
        </xdr:cNvPr>
        <xdr:cNvPicPr>
          <a:picLocks noChangeAspect="1"/>
        </xdr:cNvPicPr>
      </xdr:nvPicPr>
      <xdr:blipFill>
        <a:blip xmlns:r="http://schemas.openxmlformats.org/officeDocument/2006/relationships" r:embed="rId22"/>
        <a:stretch>
          <a:fillRect/>
        </a:stretch>
      </xdr:blipFill>
      <xdr:spPr>
        <a:xfrm>
          <a:off x="4929166" y="91898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D52513E4-1B55-4226-9D01-57A8603FCAC2}"/>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E59AF05B-2CA5-42D9-852A-50029AA9BF25}"/>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3BEF626B-C88B-4176-BCA4-DBD85D6D141E}"/>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558364" y="96482477"/>
          <a:ext cx="2416968"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A79E088B-F027-4A0D-8052-5A6DFEAC55B3}"/>
            </a:ext>
          </a:extLst>
        </xdr:cNvPr>
        <xdr:cNvPicPr>
          <a:picLocks noChangeAspect="1"/>
        </xdr:cNvPicPr>
      </xdr:nvPicPr>
      <xdr:blipFill>
        <a:blip xmlns:r="http://schemas.openxmlformats.org/officeDocument/2006/relationships" r:embed="rId26"/>
        <a:stretch>
          <a:fillRect/>
        </a:stretch>
      </xdr:blipFill>
      <xdr:spPr>
        <a:xfrm>
          <a:off x="1424132" y="124193301"/>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BA345E89-AC3B-4C40-A1A8-90FC9F825268}"/>
            </a:ext>
          </a:extLst>
        </xdr:cNvPr>
        <xdr:cNvPicPr>
          <a:picLocks noChangeAspect="1"/>
        </xdr:cNvPicPr>
      </xdr:nvPicPr>
      <xdr:blipFill>
        <a:blip xmlns:r="http://schemas.openxmlformats.org/officeDocument/2006/relationships" r:embed="rId27"/>
        <a:stretch>
          <a:fillRect/>
        </a:stretch>
      </xdr:blipFill>
      <xdr:spPr>
        <a:xfrm>
          <a:off x="1308677" y="137295659"/>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AE228C74-C31F-40EB-AB66-15DC7FA45220}"/>
            </a:ext>
          </a:extLst>
        </xdr:cNvPr>
        <xdr:cNvPicPr>
          <a:picLocks noChangeAspect="1"/>
        </xdr:cNvPicPr>
      </xdr:nvPicPr>
      <xdr:blipFill>
        <a:blip xmlns:r="http://schemas.openxmlformats.org/officeDocument/2006/relationships" r:embed="rId28"/>
        <a:stretch>
          <a:fillRect/>
        </a:stretch>
      </xdr:blipFill>
      <xdr:spPr>
        <a:xfrm>
          <a:off x="1424132" y="139857596"/>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7B9C7B55-ED97-491C-8AE3-AE47D1EBE9BD}"/>
            </a:ext>
          </a:extLst>
        </xdr:cNvPr>
        <xdr:cNvPicPr>
          <a:picLocks noChangeAspect="1"/>
        </xdr:cNvPicPr>
      </xdr:nvPicPr>
      <xdr:blipFill>
        <a:blip xmlns:r="http://schemas.openxmlformats.org/officeDocument/2006/relationships" r:embed="rId29"/>
        <a:stretch>
          <a:fillRect/>
        </a:stretch>
      </xdr:blipFill>
      <xdr:spPr>
        <a:xfrm>
          <a:off x="1435677" y="14260425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51193F2F-0BCE-472C-B9F6-5F2A486B234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1151CA0D-216F-4F1A-B4F1-BF3BD517FD49}"/>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32557"/>
        <a:stretch/>
      </xdr:blipFill>
      <xdr:spPr bwMode="auto">
        <a:xfrm>
          <a:off x="4612162" y="142752040"/>
          <a:ext cx="23318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92364</xdr:colOff>
      <xdr:row>268</xdr:row>
      <xdr:rowOff>115454</xdr:rowOff>
    </xdr:from>
    <xdr:to>
      <xdr:col>2</xdr:col>
      <xdr:colOff>1348661</xdr:colOff>
      <xdr:row>268</xdr:row>
      <xdr:rowOff>1742799</xdr:rowOff>
    </xdr:to>
    <xdr:pic>
      <xdr:nvPicPr>
        <xdr:cNvPr id="45" name="Picture 44">
          <a:extLst>
            <a:ext uri="{FF2B5EF4-FFF2-40B4-BE49-F238E27FC236}">
              <a16:creationId xmlns:a16="http://schemas.microsoft.com/office/drawing/2014/main" id="{918BE6D2-D7D3-4C86-BF17-682CF58F2764}"/>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1339273" y="165250090"/>
          <a:ext cx="1256297" cy="162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1412257</xdr:colOff>
      <xdr:row>268</xdr:row>
      <xdr:rowOff>129061</xdr:rowOff>
    </xdr:from>
    <xdr:to>
      <xdr:col>2</xdr:col>
      <xdr:colOff>2909043</xdr:colOff>
      <xdr:row>268</xdr:row>
      <xdr:rowOff>1744060</xdr:rowOff>
    </xdr:to>
    <xdr:pic>
      <xdr:nvPicPr>
        <xdr:cNvPr id="46" name="Picture 45">
          <a:extLst>
            <a:ext uri="{FF2B5EF4-FFF2-40B4-BE49-F238E27FC236}">
              <a16:creationId xmlns:a16="http://schemas.microsoft.com/office/drawing/2014/main" id="{1DC5CCEF-B147-4781-A562-9BDFEAA26BB6}"/>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2659166" y="165263697"/>
          <a:ext cx="1496786" cy="161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138545</xdr:colOff>
      <xdr:row>270</xdr:row>
      <xdr:rowOff>173182</xdr:rowOff>
    </xdr:from>
    <xdr:to>
      <xdr:col>2</xdr:col>
      <xdr:colOff>1472045</xdr:colOff>
      <xdr:row>270</xdr:row>
      <xdr:rowOff>1800180</xdr:rowOff>
    </xdr:to>
    <xdr:pic>
      <xdr:nvPicPr>
        <xdr:cNvPr id="47" name="Picture 46">
          <a:extLst>
            <a:ext uri="{FF2B5EF4-FFF2-40B4-BE49-F238E27FC236}">
              <a16:creationId xmlns:a16="http://schemas.microsoft.com/office/drawing/2014/main" id="{37B4112D-8F31-4176-845C-71D546320EC4}"/>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1385454" y="167663091"/>
          <a:ext cx="1333500" cy="162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57727</xdr:colOff>
      <xdr:row>272</xdr:row>
      <xdr:rowOff>115455</xdr:rowOff>
    </xdr:from>
    <xdr:to>
      <xdr:col>2</xdr:col>
      <xdr:colOff>1432048</xdr:colOff>
      <xdr:row>272</xdr:row>
      <xdr:rowOff>1760479</xdr:rowOff>
    </xdr:to>
    <xdr:pic>
      <xdr:nvPicPr>
        <xdr:cNvPr id="48" name="Picture 47">
          <a:extLst>
            <a:ext uri="{FF2B5EF4-FFF2-40B4-BE49-F238E27FC236}">
              <a16:creationId xmlns:a16="http://schemas.microsoft.com/office/drawing/2014/main" id="{38CDA0B8-9715-4C11-943E-6215A22A4F03}"/>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1304636" y="169960637"/>
          <a:ext cx="1374321" cy="164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115455</xdr:colOff>
      <xdr:row>274</xdr:row>
      <xdr:rowOff>115455</xdr:rowOff>
    </xdr:from>
    <xdr:to>
      <xdr:col>2</xdr:col>
      <xdr:colOff>3311076</xdr:colOff>
      <xdr:row>274</xdr:row>
      <xdr:rowOff>1795370</xdr:rowOff>
    </xdr:to>
    <xdr:pic>
      <xdr:nvPicPr>
        <xdr:cNvPr id="50" name="Picture 49">
          <a:extLst>
            <a:ext uri="{FF2B5EF4-FFF2-40B4-BE49-F238E27FC236}">
              <a16:creationId xmlns:a16="http://schemas.microsoft.com/office/drawing/2014/main" id="{24D6EDD1-03C1-4168-8D4B-F075C4E85EEC}"/>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362364" y="172096546"/>
          <a:ext cx="3195621" cy="1679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40821</xdr:colOff>
      <xdr:row>274</xdr:row>
      <xdr:rowOff>27214</xdr:rowOff>
    </xdr:from>
    <xdr:to>
      <xdr:col>2</xdr:col>
      <xdr:colOff>3236442</xdr:colOff>
      <xdr:row>274</xdr:row>
      <xdr:rowOff>1703500</xdr:rowOff>
    </xdr:to>
    <xdr:pic>
      <xdr:nvPicPr>
        <xdr:cNvPr id="51" name="Picture 50">
          <a:extLst>
            <a:ext uri="{FF2B5EF4-FFF2-40B4-BE49-F238E27FC236}">
              <a16:creationId xmlns:a16="http://schemas.microsoft.com/office/drawing/2014/main" id="{76C29540-4C33-4EED-B1BD-DCFA4D5031C5}"/>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034721" y="23630164"/>
          <a:ext cx="3195621" cy="167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92364</xdr:colOff>
      <xdr:row>277</xdr:row>
      <xdr:rowOff>92363</xdr:rowOff>
    </xdr:from>
    <xdr:to>
      <xdr:col>2</xdr:col>
      <xdr:colOff>1459264</xdr:colOff>
      <xdr:row>277</xdr:row>
      <xdr:rowOff>1711613</xdr:rowOff>
    </xdr:to>
    <xdr:pic>
      <xdr:nvPicPr>
        <xdr:cNvPr id="52" name="Picture 51">
          <a:extLst>
            <a:ext uri="{FF2B5EF4-FFF2-40B4-BE49-F238E27FC236}">
              <a16:creationId xmlns:a16="http://schemas.microsoft.com/office/drawing/2014/main" id="{25619FF9-0858-4D8C-A203-9337CC3E1CB6}"/>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339273" y="174394090"/>
          <a:ext cx="136690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260</xdr:row>
      <xdr:rowOff>0</xdr:rowOff>
    </xdr:from>
    <xdr:to>
      <xdr:col>2</xdr:col>
      <xdr:colOff>2314854</xdr:colOff>
      <xdr:row>260</xdr:row>
      <xdr:rowOff>1639454</xdr:rowOff>
    </xdr:to>
    <xdr:pic>
      <xdr:nvPicPr>
        <xdr:cNvPr id="53" name="Picture 52">
          <a:extLst>
            <a:ext uri="{FF2B5EF4-FFF2-40B4-BE49-F238E27FC236}">
              <a16:creationId xmlns:a16="http://schemas.microsoft.com/office/drawing/2014/main" id="{06C4E345-5C76-4094-8C95-6627637DB07E}"/>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246909" y="153820091"/>
          <a:ext cx="2314854" cy="1639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196273</xdr:colOff>
      <xdr:row>264</xdr:row>
      <xdr:rowOff>69271</xdr:rowOff>
    </xdr:from>
    <xdr:to>
      <xdr:col>2</xdr:col>
      <xdr:colOff>2886364</xdr:colOff>
      <xdr:row>264</xdr:row>
      <xdr:rowOff>3213551</xdr:rowOff>
    </xdr:to>
    <xdr:pic>
      <xdr:nvPicPr>
        <xdr:cNvPr id="54" name="Picture 53">
          <a:extLst>
            <a:ext uri="{FF2B5EF4-FFF2-40B4-BE49-F238E27FC236}">
              <a16:creationId xmlns:a16="http://schemas.microsoft.com/office/drawing/2014/main" id="{13BE1026-1BE7-44E2-8460-8466C682DEF9}"/>
            </a:ext>
          </a:extLst>
        </xdr:cNvPr>
        <xdr:cNvPicPr>
          <a:picLocks noChangeAspect="1" noChangeArrowheads="1"/>
        </xdr:cNvPicPr>
      </xdr:nvPicPr>
      <xdr:blipFill rotWithShape="1">
        <a:blip xmlns:r="http://schemas.openxmlformats.org/officeDocument/2006/relationships" r:embed="rId39" cstate="screen">
          <a:extLst>
            <a:ext uri="{28A0092B-C50C-407E-A947-70E740481C1C}">
              <a14:useLocalDpi xmlns:a14="http://schemas.microsoft.com/office/drawing/2010/main"/>
            </a:ext>
          </a:extLst>
        </a:blip>
        <a:srcRect/>
        <a:stretch/>
      </xdr:blipFill>
      <xdr:spPr bwMode="auto">
        <a:xfrm>
          <a:off x="1443182" y="159177180"/>
          <a:ext cx="2690091" cy="314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xdr:colOff>
      <xdr:row>266</xdr:row>
      <xdr:rowOff>0</xdr:rowOff>
    </xdr:from>
    <xdr:to>
      <xdr:col>2</xdr:col>
      <xdr:colOff>2759365</xdr:colOff>
      <xdr:row>266</xdr:row>
      <xdr:rowOff>1881909</xdr:rowOff>
    </xdr:to>
    <xdr:pic>
      <xdr:nvPicPr>
        <xdr:cNvPr id="55" name="Picture 54">
          <a:extLst>
            <a:ext uri="{FF2B5EF4-FFF2-40B4-BE49-F238E27FC236}">
              <a16:creationId xmlns:a16="http://schemas.microsoft.com/office/drawing/2014/main" id="{763BACDC-2B1A-42B8-B0C4-CFA27FCCEC9D}"/>
            </a:ext>
          </a:extLst>
        </xdr:cNvPr>
        <xdr:cNvPicPr>
          <a:picLocks noChangeAspect="1" noChangeArrowheads="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bwMode="auto">
        <a:xfrm>
          <a:off x="1246910" y="164291818"/>
          <a:ext cx="2759364" cy="1881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23090</xdr:colOff>
      <xdr:row>282</xdr:row>
      <xdr:rowOff>46181</xdr:rowOff>
    </xdr:from>
    <xdr:to>
      <xdr:col>2</xdr:col>
      <xdr:colOff>1881909</xdr:colOff>
      <xdr:row>282</xdr:row>
      <xdr:rowOff>1270000</xdr:rowOff>
    </xdr:to>
    <xdr:pic>
      <xdr:nvPicPr>
        <xdr:cNvPr id="56" name="Picture 55">
          <a:extLst>
            <a:ext uri="{FF2B5EF4-FFF2-40B4-BE49-F238E27FC236}">
              <a16:creationId xmlns:a16="http://schemas.microsoft.com/office/drawing/2014/main" id="{C4B5B1DD-A48F-48C7-A8AF-EEC12948423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269999" y="180559363"/>
          <a:ext cx="1858819" cy="1223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103910</xdr:colOff>
      <xdr:row>284</xdr:row>
      <xdr:rowOff>173181</xdr:rowOff>
    </xdr:from>
    <xdr:to>
      <xdr:col>2</xdr:col>
      <xdr:colOff>2556348</xdr:colOff>
      <xdr:row>284</xdr:row>
      <xdr:rowOff>1466272</xdr:rowOff>
    </xdr:to>
    <xdr:pic>
      <xdr:nvPicPr>
        <xdr:cNvPr id="57" name="Picture 56">
          <a:extLst>
            <a:ext uri="{FF2B5EF4-FFF2-40B4-BE49-F238E27FC236}">
              <a16:creationId xmlns:a16="http://schemas.microsoft.com/office/drawing/2014/main" id="{67D0C8C4-1E14-48BD-ABB6-CA0A4F871013}"/>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1350819" y="182268090"/>
          <a:ext cx="2452438" cy="129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46181</xdr:colOff>
      <xdr:row>288</xdr:row>
      <xdr:rowOff>46182</xdr:rowOff>
    </xdr:from>
    <xdr:to>
      <xdr:col>2</xdr:col>
      <xdr:colOff>1731817</xdr:colOff>
      <xdr:row>288</xdr:row>
      <xdr:rowOff>1655010</xdr:rowOff>
    </xdr:to>
    <xdr:pic>
      <xdr:nvPicPr>
        <xdr:cNvPr id="59" name="Picture 58">
          <a:extLst>
            <a:ext uri="{FF2B5EF4-FFF2-40B4-BE49-F238E27FC236}">
              <a16:creationId xmlns:a16="http://schemas.microsoft.com/office/drawing/2014/main" id="{93D930AB-FD7A-4160-841E-2F23F4C0AAF2}"/>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a:ext>
          </a:extLst>
        </a:blip>
        <a:srcRect/>
        <a:stretch>
          <a:fillRect/>
        </a:stretch>
      </xdr:blipFill>
      <xdr:spPr bwMode="auto">
        <a:xfrm>
          <a:off x="1293090" y="184496364"/>
          <a:ext cx="1685636" cy="1608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103908</xdr:colOff>
      <xdr:row>290</xdr:row>
      <xdr:rowOff>150090</xdr:rowOff>
    </xdr:from>
    <xdr:to>
      <xdr:col>2</xdr:col>
      <xdr:colOff>1431635</xdr:colOff>
      <xdr:row>290</xdr:row>
      <xdr:rowOff>1027545</xdr:rowOff>
    </xdr:to>
    <xdr:pic>
      <xdr:nvPicPr>
        <xdr:cNvPr id="60" name="Picture 59">
          <a:extLst>
            <a:ext uri="{FF2B5EF4-FFF2-40B4-BE49-F238E27FC236}">
              <a16:creationId xmlns:a16="http://schemas.microsoft.com/office/drawing/2014/main" id="{53B2D21B-9CBD-486C-98E4-8420D6AA8765}"/>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350817" y="186597635"/>
          <a:ext cx="1327727" cy="87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796635</xdr:colOff>
      <xdr:row>292</xdr:row>
      <xdr:rowOff>0</xdr:rowOff>
    </xdr:from>
    <xdr:to>
      <xdr:col>2</xdr:col>
      <xdr:colOff>2355272</xdr:colOff>
      <xdr:row>292</xdr:row>
      <xdr:rowOff>1099558</xdr:rowOff>
    </xdr:to>
    <xdr:pic>
      <xdr:nvPicPr>
        <xdr:cNvPr id="62" name="Picture 61">
          <a:extLst>
            <a:ext uri="{FF2B5EF4-FFF2-40B4-BE49-F238E27FC236}">
              <a16:creationId xmlns:a16="http://schemas.microsoft.com/office/drawing/2014/main" id="{10B40336-5689-4BEC-838D-C52823DAB32D}"/>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246908" y="187844545"/>
          <a:ext cx="2355273" cy="1099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303</xdr:row>
      <xdr:rowOff>0</xdr:rowOff>
    </xdr:from>
    <xdr:to>
      <xdr:col>2</xdr:col>
      <xdr:colOff>2205182</xdr:colOff>
      <xdr:row>303</xdr:row>
      <xdr:rowOff>2186681</xdr:rowOff>
    </xdr:to>
    <xdr:pic>
      <xdr:nvPicPr>
        <xdr:cNvPr id="63" name="Picture 62">
          <a:extLst>
            <a:ext uri="{FF2B5EF4-FFF2-40B4-BE49-F238E27FC236}">
              <a16:creationId xmlns:a16="http://schemas.microsoft.com/office/drawing/2014/main" id="{C42DC6F3-14CB-4E6C-B1E8-A1B4F763726D}"/>
            </a:ext>
          </a:extLst>
        </xdr:cNvPr>
        <xdr:cNvPicPr>
          <a:picLocks noChangeAspect="1" noChangeArrowheads="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bwMode="auto">
        <a:xfrm>
          <a:off x="1246909" y="195672364"/>
          <a:ext cx="2205182" cy="2186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315</xdr:row>
      <xdr:rowOff>0</xdr:rowOff>
    </xdr:from>
    <xdr:to>
      <xdr:col>2</xdr:col>
      <xdr:colOff>1558636</xdr:colOff>
      <xdr:row>315</xdr:row>
      <xdr:rowOff>1223735</xdr:rowOff>
    </xdr:to>
    <xdr:pic>
      <xdr:nvPicPr>
        <xdr:cNvPr id="64" name="Picture 5">
          <a:extLst>
            <a:ext uri="{FF2B5EF4-FFF2-40B4-BE49-F238E27FC236}">
              <a16:creationId xmlns:a16="http://schemas.microsoft.com/office/drawing/2014/main" id="{D398A08E-C45E-4B85-99EB-FF5F6749DAB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1246909" y="212655727"/>
          <a:ext cx="1558636" cy="1223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150091</xdr:colOff>
      <xdr:row>324</xdr:row>
      <xdr:rowOff>92365</xdr:rowOff>
    </xdr:from>
    <xdr:to>
      <xdr:col>2</xdr:col>
      <xdr:colOff>2135909</xdr:colOff>
      <xdr:row>324</xdr:row>
      <xdr:rowOff>1090683</xdr:rowOff>
    </xdr:to>
    <xdr:pic>
      <xdr:nvPicPr>
        <xdr:cNvPr id="58" name="Picture 57">
          <a:extLst>
            <a:ext uri="{FF2B5EF4-FFF2-40B4-BE49-F238E27FC236}">
              <a16:creationId xmlns:a16="http://schemas.microsoft.com/office/drawing/2014/main" id="{C892E1CE-7EBA-45BF-8BC6-5455D514D5DD}"/>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397000" y="219940910"/>
          <a:ext cx="1985818" cy="998318"/>
        </a:xfrm>
        <a:prstGeom prst="rect">
          <a:avLst/>
        </a:prstGeom>
      </xdr:spPr>
    </xdr:pic>
    <xdr:clientData/>
  </xdr:twoCellAnchor>
  <xdr:twoCellAnchor editAs="oneCell">
    <xdr:from>
      <xdr:col>2</xdr:col>
      <xdr:colOff>46182</xdr:colOff>
      <xdr:row>327</xdr:row>
      <xdr:rowOff>69273</xdr:rowOff>
    </xdr:from>
    <xdr:to>
      <xdr:col>2</xdr:col>
      <xdr:colOff>1530043</xdr:colOff>
      <xdr:row>327</xdr:row>
      <xdr:rowOff>1050637</xdr:rowOff>
    </xdr:to>
    <xdr:pic>
      <xdr:nvPicPr>
        <xdr:cNvPr id="61" name="Picture 8">
          <a:extLst>
            <a:ext uri="{FF2B5EF4-FFF2-40B4-BE49-F238E27FC236}">
              <a16:creationId xmlns:a16="http://schemas.microsoft.com/office/drawing/2014/main" id="{D17F1DDC-F39C-4285-8AB3-BC94BD2D8792}"/>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1293091" y="222377000"/>
          <a:ext cx="1483861" cy="981364"/>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329</xdr:row>
      <xdr:rowOff>150091</xdr:rowOff>
    </xdr:from>
    <xdr:to>
      <xdr:col>2</xdr:col>
      <xdr:colOff>3079027</xdr:colOff>
      <xdr:row>329</xdr:row>
      <xdr:rowOff>1443182</xdr:rowOff>
    </xdr:to>
    <xdr:pic>
      <xdr:nvPicPr>
        <xdr:cNvPr id="65" name="Picture 64">
          <a:extLst>
            <a:ext uri="{FF2B5EF4-FFF2-40B4-BE49-F238E27FC236}">
              <a16:creationId xmlns:a16="http://schemas.microsoft.com/office/drawing/2014/main" id="{D21BBA55-69E7-430E-9130-F10482CE89A4}"/>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373909" y="224085727"/>
          <a:ext cx="2952027" cy="129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92363</xdr:colOff>
      <xdr:row>339</xdr:row>
      <xdr:rowOff>11546</xdr:rowOff>
    </xdr:from>
    <xdr:to>
      <xdr:col>2</xdr:col>
      <xdr:colOff>2326913</xdr:colOff>
      <xdr:row>339</xdr:row>
      <xdr:rowOff>969819</xdr:rowOff>
    </xdr:to>
    <xdr:pic>
      <xdr:nvPicPr>
        <xdr:cNvPr id="66" name="Picture 65">
          <a:extLst>
            <a:ext uri="{FF2B5EF4-FFF2-40B4-BE49-F238E27FC236}">
              <a16:creationId xmlns:a16="http://schemas.microsoft.com/office/drawing/2014/main" id="{7B93AD41-E50B-4DBC-8B70-63549E86DE22}"/>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1339272" y="227191455"/>
          <a:ext cx="2234550" cy="958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xdr:colOff>
      <xdr:row>343</xdr:row>
      <xdr:rowOff>196272</xdr:rowOff>
    </xdr:from>
    <xdr:to>
      <xdr:col>2</xdr:col>
      <xdr:colOff>2343727</xdr:colOff>
      <xdr:row>343</xdr:row>
      <xdr:rowOff>1431635</xdr:rowOff>
    </xdr:to>
    <xdr:pic>
      <xdr:nvPicPr>
        <xdr:cNvPr id="67" name="Picture 66">
          <a:extLst>
            <a:ext uri="{FF2B5EF4-FFF2-40B4-BE49-F238E27FC236}">
              <a16:creationId xmlns:a16="http://schemas.microsoft.com/office/drawing/2014/main" id="{0A07FBA5-F9E7-4B8C-8FD6-45E5FD9E7E38}"/>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350818" y="229269636"/>
          <a:ext cx="2239818" cy="1235363"/>
        </a:xfrm>
        <a:prstGeom prst="rect">
          <a:avLst/>
        </a:prstGeom>
      </xdr:spPr>
    </xdr:pic>
    <xdr:clientData/>
  </xdr:twoCellAnchor>
  <xdr:twoCellAnchor editAs="oneCell">
    <xdr:from>
      <xdr:col>2</xdr:col>
      <xdr:colOff>115454</xdr:colOff>
      <xdr:row>345</xdr:row>
      <xdr:rowOff>103909</xdr:rowOff>
    </xdr:from>
    <xdr:to>
      <xdr:col>2</xdr:col>
      <xdr:colOff>1639454</xdr:colOff>
      <xdr:row>345</xdr:row>
      <xdr:rowOff>1223660</xdr:rowOff>
    </xdr:to>
    <xdr:pic>
      <xdr:nvPicPr>
        <xdr:cNvPr id="68" name="Picture 67">
          <a:extLst>
            <a:ext uri="{FF2B5EF4-FFF2-40B4-BE49-F238E27FC236}">
              <a16:creationId xmlns:a16="http://schemas.microsoft.com/office/drawing/2014/main" id="{D36D01FC-626B-4F2D-9C0B-53D56BC154CB}"/>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362363" y="231082273"/>
          <a:ext cx="1524000" cy="1119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148166</xdr:colOff>
      <xdr:row>201</xdr:row>
      <xdr:rowOff>105833</xdr:rowOff>
    </xdr:from>
    <xdr:to>
      <xdr:col>2</xdr:col>
      <xdr:colOff>2148416</xdr:colOff>
      <xdr:row>201</xdr:row>
      <xdr:rowOff>1399370</xdr:rowOff>
    </xdr:to>
    <xdr:pic>
      <xdr:nvPicPr>
        <xdr:cNvPr id="2" name="Picture 1">
          <a:extLst>
            <a:ext uri="{FF2B5EF4-FFF2-40B4-BE49-F238E27FC236}">
              <a16:creationId xmlns:a16="http://schemas.microsoft.com/office/drawing/2014/main" id="{53E5E464-D845-4E0A-8542-990B0BF0BE6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13339033"/>
          <a:ext cx="2000250" cy="1293537"/>
        </a:xfrm>
        <a:prstGeom prst="rect">
          <a:avLst/>
        </a:prstGeom>
      </xdr:spPr>
    </xdr:pic>
    <xdr:clientData/>
  </xdr:twoCellAnchor>
  <xdr:twoCellAnchor editAs="oneCell">
    <xdr:from>
      <xdr:col>2</xdr:col>
      <xdr:colOff>59532</xdr:colOff>
      <xdr:row>269</xdr:row>
      <xdr:rowOff>23813</xdr:rowOff>
    </xdr:from>
    <xdr:to>
      <xdr:col>2</xdr:col>
      <xdr:colOff>1381125</xdr:colOff>
      <xdr:row>269</xdr:row>
      <xdr:rowOff>1672213</xdr:rowOff>
    </xdr:to>
    <xdr:pic>
      <xdr:nvPicPr>
        <xdr:cNvPr id="3" name="Picture 2">
          <a:extLst>
            <a:ext uri="{FF2B5EF4-FFF2-40B4-BE49-F238E27FC236}">
              <a16:creationId xmlns:a16="http://schemas.microsoft.com/office/drawing/2014/main" id="{EA66580D-285C-4CE6-8773-97987223410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48404263"/>
          <a:ext cx="1321593" cy="1648400"/>
        </a:xfrm>
        <a:prstGeom prst="rect">
          <a:avLst/>
        </a:prstGeom>
      </xdr:spPr>
    </xdr:pic>
    <xdr:clientData/>
  </xdr:twoCellAnchor>
  <xdr:oneCellAnchor>
    <xdr:from>
      <xdr:col>2</xdr:col>
      <xdr:colOff>59531</xdr:colOff>
      <xdr:row>194</xdr:row>
      <xdr:rowOff>47624</xdr:rowOff>
    </xdr:from>
    <xdr:ext cx="1785938" cy="1710971"/>
    <xdr:pic>
      <xdr:nvPicPr>
        <xdr:cNvPr id="4" name="Picture 3">
          <a:extLst>
            <a:ext uri="{FF2B5EF4-FFF2-40B4-BE49-F238E27FC236}">
              <a16:creationId xmlns:a16="http://schemas.microsoft.com/office/drawing/2014/main" id="{C0B96A29-1A3D-4E5B-8E04-D59641C07E9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310481" y="110156624"/>
          <a:ext cx="1785938" cy="1710971"/>
        </a:xfrm>
        <a:prstGeom prst="rect">
          <a:avLst/>
        </a:prstGeom>
      </xdr:spPr>
    </xdr:pic>
    <xdr:clientData/>
  </xdr:oneCellAnchor>
  <xdr:oneCellAnchor>
    <xdr:from>
      <xdr:col>2</xdr:col>
      <xdr:colOff>95249</xdr:colOff>
      <xdr:row>191</xdr:row>
      <xdr:rowOff>130969</xdr:rowOff>
    </xdr:from>
    <xdr:ext cx="3683715" cy="988219"/>
    <xdr:pic>
      <xdr:nvPicPr>
        <xdr:cNvPr id="5" name="Picture 4">
          <a:extLst>
            <a:ext uri="{FF2B5EF4-FFF2-40B4-BE49-F238E27FC236}">
              <a16:creationId xmlns:a16="http://schemas.microsoft.com/office/drawing/2014/main" id="{EA25AECB-3E71-44BA-9B02-1AFA9778B58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46199" y="104029669"/>
          <a:ext cx="3683715" cy="988219"/>
        </a:xfrm>
        <a:prstGeom prst="rect">
          <a:avLst/>
        </a:prstGeom>
      </xdr:spPr>
    </xdr:pic>
    <xdr:clientData/>
  </xdr:oneCellAnchor>
  <xdr:oneCellAnchor>
    <xdr:from>
      <xdr:col>2</xdr:col>
      <xdr:colOff>4286251</xdr:colOff>
      <xdr:row>191</xdr:row>
      <xdr:rowOff>95249</xdr:rowOff>
    </xdr:from>
    <xdr:ext cx="1759480" cy="1045883"/>
    <xdr:pic>
      <xdr:nvPicPr>
        <xdr:cNvPr id="6" name="Picture 5">
          <a:extLst>
            <a:ext uri="{FF2B5EF4-FFF2-40B4-BE49-F238E27FC236}">
              <a16:creationId xmlns:a16="http://schemas.microsoft.com/office/drawing/2014/main" id="{F5B0643F-5502-4151-B61E-78B0E1CF590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537201" y="103993949"/>
          <a:ext cx="1759480" cy="1045883"/>
        </a:xfrm>
        <a:prstGeom prst="rect">
          <a:avLst/>
        </a:prstGeom>
      </xdr:spPr>
    </xdr:pic>
    <xdr:clientData/>
  </xdr:oneCellAnchor>
  <xdr:twoCellAnchor editAs="oneCell">
    <xdr:from>
      <xdr:col>2</xdr:col>
      <xdr:colOff>142877</xdr:colOff>
      <xdr:row>276</xdr:row>
      <xdr:rowOff>47625</xdr:rowOff>
    </xdr:from>
    <xdr:to>
      <xdr:col>2</xdr:col>
      <xdr:colOff>2952751</xdr:colOff>
      <xdr:row>276</xdr:row>
      <xdr:rowOff>1676443</xdr:rowOff>
    </xdr:to>
    <xdr:pic>
      <xdr:nvPicPr>
        <xdr:cNvPr id="7" name="Picture 6">
          <a:extLst>
            <a:ext uri="{FF2B5EF4-FFF2-40B4-BE49-F238E27FC236}">
              <a16:creationId xmlns:a16="http://schemas.microsoft.com/office/drawing/2014/main" id="{AC4D13F0-4A56-4F0D-8A3A-11FE12AE220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93827" y="151780875"/>
          <a:ext cx="2809874" cy="1628818"/>
        </a:xfrm>
        <a:prstGeom prst="rect">
          <a:avLst/>
        </a:prstGeom>
      </xdr:spPr>
    </xdr:pic>
    <xdr:clientData/>
  </xdr:twoCellAnchor>
  <xdr:twoCellAnchor editAs="oneCell">
    <xdr:from>
      <xdr:col>2</xdr:col>
      <xdr:colOff>71439</xdr:colOff>
      <xdr:row>279</xdr:row>
      <xdr:rowOff>47626</xdr:rowOff>
    </xdr:from>
    <xdr:to>
      <xdr:col>2</xdr:col>
      <xdr:colOff>3372238</xdr:colOff>
      <xdr:row>279</xdr:row>
      <xdr:rowOff>1750219</xdr:rowOff>
    </xdr:to>
    <xdr:pic>
      <xdr:nvPicPr>
        <xdr:cNvPr id="8" name="Picture 7">
          <a:extLst>
            <a:ext uri="{FF2B5EF4-FFF2-40B4-BE49-F238E27FC236}">
              <a16:creationId xmlns:a16="http://schemas.microsoft.com/office/drawing/2014/main" id="{373B24F8-AA7D-4A69-9392-DC2FD50D946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322389" y="154422476"/>
          <a:ext cx="3300799" cy="1702593"/>
        </a:xfrm>
        <a:prstGeom prst="rect">
          <a:avLst/>
        </a:prstGeom>
      </xdr:spPr>
    </xdr:pic>
    <xdr:clientData/>
  </xdr:twoCellAnchor>
  <xdr:twoCellAnchor editAs="oneCell">
    <xdr:from>
      <xdr:col>2</xdr:col>
      <xdr:colOff>71438</xdr:colOff>
      <xdr:row>86</xdr:row>
      <xdr:rowOff>35718</xdr:rowOff>
    </xdr:from>
    <xdr:to>
      <xdr:col>2</xdr:col>
      <xdr:colOff>1928812</xdr:colOff>
      <xdr:row>86</xdr:row>
      <xdr:rowOff>2258866</xdr:rowOff>
    </xdr:to>
    <xdr:pic>
      <xdr:nvPicPr>
        <xdr:cNvPr id="9" name="Picture 8">
          <a:extLst>
            <a:ext uri="{FF2B5EF4-FFF2-40B4-BE49-F238E27FC236}">
              <a16:creationId xmlns:a16="http://schemas.microsoft.com/office/drawing/2014/main" id="{8B28E34E-9411-44E8-955B-48831DB49B48}"/>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22388" y="41126568"/>
          <a:ext cx="1857374" cy="2223148"/>
        </a:xfrm>
        <a:prstGeom prst="rect">
          <a:avLst/>
        </a:prstGeom>
      </xdr:spPr>
    </xdr:pic>
    <xdr:clientData/>
  </xdr:twoCellAnchor>
  <xdr:twoCellAnchor editAs="oneCell">
    <xdr:from>
      <xdr:col>2</xdr:col>
      <xdr:colOff>2297906</xdr:colOff>
      <xdr:row>86</xdr:row>
      <xdr:rowOff>47624</xdr:rowOff>
    </xdr:from>
    <xdr:to>
      <xdr:col>2</xdr:col>
      <xdr:colOff>4262437</xdr:colOff>
      <xdr:row>86</xdr:row>
      <xdr:rowOff>2259157</xdr:rowOff>
    </xdr:to>
    <xdr:pic>
      <xdr:nvPicPr>
        <xdr:cNvPr id="10" name="Picture 9">
          <a:extLst>
            <a:ext uri="{FF2B5EF4-FFF2-40B4-BE49-F238E27FC236}">
              <a16:creationId xmlns:a16="http://schemas.microsoft.com/office/drawing/2014/main" id="{92577327-6AB0-4FD3-9861-BF1A4A4E94CB}"/>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548856" y="41138474"/>
          <a:ext cx="1964531" cy="2211533"/>
        </a:xfrm>
        <a:prstGeom prst="rect">
          <a:avLst/>
        </a:prstGeom>
      </xdr:spPr>
    </xdr:pic>
    <xdr:clientData/>
  </xdr:twoCellAnchor>
  <xdr:twoCellAnchor editAs="oneCell">
    <xdr:from>
      <xdr:col>2</xdr:col>
      <xdr:colOff>54427</xdr:colOff>
      <xdr:row>282</xdr:row>
      <xdr:rowOff>68036</xdr:rowOff>
    </xdr:from>
    <xdr:to>
      <xdr:col>2</xdr:col>
      <xdr:colOff>1292678</xdr:colOff>
      <xdr:row>282</xdr:row>
      <xdr:rowOff>1901782</xdr:rowOff>
    </xdr:to>
    <xdr:pic>
      <xdr:nvPicPr>
        <xdr:cNvPr id="11" name="Picture 10">
          <a:extLst>
            <a:ext uri="{FF2B5EF4-FFF2-40B4-BE49-F238E27FC236}">
              <a16:creationId xmlns:a16="http://schemas.microsoft.com/office/drawing/2014/main" id="{7666F23B-A374-472E-B846-844D7BA77CBE}"/>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305377" y="157338486"/>
          <a:ext cx="1238251" cy="1833746"/>
        </a:xfrm>
        <a:prstGeom prst="rect">
          <a:avLst/>
        </a:prstGeom>
      </xdr:spPr>
    </xdr:pic>
    <xdr:clientData/>
  </xdr:twoCellAnchor>
  <xdr:twoCellAnchor editAs="oneCell">
    <xdr:from>
      <xdr:col>2</xdr:col>
      <xdr:colOff>225137</xdr:colOff>
      <xdr:row>134</xdr:row>
      <xdr:rowOff>103910</xdr:rowOff>
    </xdr:from>
    <xdr:to>
      <xdr:col>2</xdr:col>
      <xdr:colOff>4280064</xdr:colOff>
      <xdr:row>134</xdr:row>
      <xdr:rowOff>1245880</xdr:rowOff>
    </xdr:to>
    <xdr:pic>
      <xdr:nvPicPr>
        <xdr:cNvPr id="12" name="Picture 11">
          <a:extLst>
            <a:ext uri="{FF2B5EF4-FFF2-40B4-BE49-F238E27FC236}">
              <a16:creationId xmlns:a16="http://schemas.microsoft.com/office/drawing/2014/main" id="{B206F073-4F50-453D-89CA-3D6894E4BEB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76087" y="6597246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134</xdr:row>
      <xdr:rowOff>103909</xdr:rowOff>
    </xdr:from>
    <xdr:to>
      <xdr:col>4</xdr:col>
      <xdr:colOff>24740</xdr:colOff>
      <xdr:row>134</xdr:row>
      <xdr:rowOff>1246908</xdr:rowOff>
    </xdr:to>
    <xdr:pic>
      <xdr:nvPicPr>
        <xdr:cNvPr id="13" name="Picture 12">
          <a:extLst>
            <a:ext uri="{FF2B5EF4-FFF2-40B4-BE49-F238E27FC236}">
              <a16:creationId xmlns:a16="http://schemas.microsoft.com/office/drawing/2014/main" id="{6F1804A4-9DC8-44AA-99BE-E80314CBF81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74906" y="6597245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153</xdr:row>
      <xdr:rowOff>69272</xdr:rowOff>
    </xdr:from>
    <xdr:to>
      <xdr:col>2</xdr:col>
      <xdr:colOff>3984963</xdr:colOff>
      <xdr:row>153</xdr:row>
      <xdr:rowOff>2060863</xdr:rowOff>
    </xdr:to>
    <xdr:pic>
      <xdr:nvPicPr>
        <xdr:cNvPr id="14" name="Picture 13">
          <a:extLst>
            <a:ext uri="{FF2B5EF4-FFF2-40B4-BE49-F238E27FC236}">
              <a16:creationId xmlns:a16="http://schemas.microsoft.com/office/drawing/2014/main" id="{6917B796-47A7-4DCD-8452-FF419BD4024A}"/>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337541" y="75488222"/>
          <a:ext cx="3898372" cy="1991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158</xdr:row>
      <xdr:rowOff>51955</xdr:rowOff>
    </xdr:from>
    <xdr:to>
      <xdr:col>2</xdr:col>
      <xdr:colOff>3082637</xdr:colOff>
      <xdr:row>158</xdr:row>
      <xdr:rowOff>1094829</xdr:rowOff>
    </xdr:to>
    <xdr:pic>
      <xdr:nvPicPr>
        <xdr:cNvPr id="15" name="Picture 14">
          <a:extLst>
            <a:ext uri="{FF2B5EF4-FFF2-40B4-BE49-F238E27FC236}">
              <a16:creationId xmlns:a16="http://schemas.microsoft.com/office/drawing/2014/main" id="{0EF9B6E7-3A56-4384-B2CB-63C005831A65}"/>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320223" y="79312655"/>
          <a:ext cx="3013364" cy="1042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162</xdr:row>
      <xdr:rowOff>51954</xdr:rowOff>
    </xdr:from>
    <xdr:to>
      <xdr:col>2</xdr:col>
      <xdr:colOff>1939637</xdr:colOff>
      <xdr:row>163</xdr:row>
      <xdr:rowOff>96</xdr:rowOff>
    </xdr:to>
    <xdr:pic>
      <xdr:nvPicPr>
        <xdr:cNvPr id="16" name="Picture 15">
          <a:extLst>
            <a:ext uri="{FF2B5EF4-FFF2-40B4-BE49-F238E27FC236}">
              <a16:creationId xmlns:a16="http://schemas.microsoft.com/office/drawing/2014/main" id="{54EC4F4D-550A-4E70-838F-33798A7571B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37541" y="81490704"/>
          <a:ext cx="1853046" cy="1497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166</xdr:row>
      <xdr:rowOff>51129</xdr:rowOff>
    </xdr:from>
    <xdr:to>
      <xdr:col>2</xdr:col>
      <xdr:colOff>2806371</xdr:colOff>
      <xdr:row>166</xdr:row>
      <xdr:rowOff>1182659</xdr:rowOff>
    </xdr:to>
    <xdr:pic>
      <xdr:nvPicPr>
        <xdr:cNvPr id="17" name="Picture 16">
          <a:extLst>
            <a:ext uri="{FF2B5EF4-FFF2-40B4-BE49-F238E27FC236}">
              <a16:creationId xmlns:a16="http://schemas.microsoft.com/office/drawing/2014/main" id="{078C1894-D5A7-4965-AF72-D4A6B8A8130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55684" y="84734729"/>
          <a:ext cx="2701637" cy="1131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205</xdr:row>
      <xdr:rowOff>51955</xdr:rowOff>
    </xdr:from>
    <xdr:to>
      <xdr:col>2</xdr:col>
      <xdr:colOff>1073728</xdr:colOff>
      <xdr:row>205</xdr:row>
      <xdr:rowOff>1310360</xdr:rowOff>
    </xdr:to>
    <xdr:pic>
      <xdr:nvPicPr>
        <xdr:cNvPr id="18" name="Picture 17">
          <a:extLst>
            <a:ext uri="{FF2B5EF4-FFF2-40B4-BE49-F238E27FC236}">
              <a16:creationId xmlns:a16="http://schemas.microsoft.com/office/drawing/2014/main" id="{C8CDEF68-E380-4C0D-8A59-A0BB98100BB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02905" y="116555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102</xdr:row>
      <xdr:rowOff>54429</xdr:rowOff>
    </xdr:from>
    <xdr:to>
      <xdr:col>2</xdr:col>
      <xdr:colOff>2340428</xdr:colOff>
      <xdr:row>102</xdr:row>
      <xdr:rowOff>1687287</xdr:rowOff>
    </xdr:to>
    <xdr:pic>
      <xdr:nvPicPr>
        <xdr:cNvPr id="19" name="Picture 18">
          <a:extLst>
            <a:ext uri="{FF2B5EF4-FFF2-40B4-BE49-F238E27FC236}">
              <a16:creationId xmlns:a16="http://schemas.microsoft.com/office/drawing/2014/main" id="{1417C61A-F045-4F01-BE2E-C59045DD55CE}"/>
            </a:ext>
          </a:extLst>
        </xdr:cNvPr>
        <xdr:cNvPicPr>
          <a:picLocks noChangeAspect="1"/>
        </xdr:cNvPicPr>
      </xdr:nvPicPr>
      <xdr:blipFill rotWithShape="1">
        <a:blip xmlns:r="http://schemas.openxmlformats.org/officeDocument/2006/relationships" r:embed="rId18"/>
        <a:srcRect r="15152" b="8993"/>
        <a:stretch/>
      </xdr:blipFill>
      <xdr:spPr>
        <a:xfrm>
          <a:off x="1305379" y="50613129"/>
          <a:ext cx="2285999" cy="1632858"/>
        </a:xfrm>
        <a:prstGeom prst="rect">
          <a:avLst/>
        </a:prstGeom>
      </xdr:spPr>
    </xdr:pic>
    <xdr:clientData/>
  </xdr:twoCellAnchor>
  <xdr:twoCellAnchor editAs="oneCell">
    <xdr:from>
      <xdr:col>2</xdr:col>
      <xdr:colOff>54429</xdr:colOff>
      <xdr:row>266</xdr:row>
      <xdr:rowOff>27215</xdr:rowOff>
    </xdr:from>
    <xdr:to>
      <xdr:col>2</xdr:col>
      <xdr:colOff>2313214</xdr:colOff>
      <xdr:row>267</xdr:row>
      <xdr:rowOff>370</xdr:rowOff>
    </xdr:to>
    <xdr:pic>
      <xdr:nvPicPr>
        <xdr:cNvPr id="20" name="Picture 19">
          <a:extLst>
            <a:ext uri="{FF2B5EF4-FFF2-40B4-BE49-F238E27FC236}">
              <a16:creationId xmlns:a16="http://schemas.microsoft.com/office/drawing/2014/main" id="{C43C2068-F24D-4B39-88DB-EA8E68DE4CE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05379" y="146839215"/>
          <a:ext cx="2258785" cy="117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326</xdr:row>
      <xdr:rowOff>162761</xdr:rowOff>
    </xdr:from>
    <xdr:to>
      <xdr:col>2</xdr:col>
      <xdr:colOff>3968812</xdr:colOff>
      <xdr:row>326</xdr:row>
      <xdr:rowOff>1039388</xdr:rowOff>
    </xdr:to>
    <xdr:pic>
      <xdr:nvPicPr>
        <xdr:cNvPr id="21" name="Picture 20">
          <a:extLst>
            <a:ext uri="{FF2B5EF4-FFF2-40B4-BE49-F238E27FC236}">
              <a16:creationId xmlns:a16="http://schemas.microsoft.com/office/drawing/2014/main" id="{515E7DF1-E0C0-463B-931C-830344C002E0}"/>
            </a:ext>
          </a:extLst>
        </xdr:cNvPr>
        <xdr:cNvPicPr>
          <a:picLocks noChangeAspect="1"/>
        </xdr:cNvPicPr>
      </xdr:nvPicPr>
      <xdr:blipFill>
        <a:blip xmlns:r="http://schemas.openxmlformats.org/officeDocument/2006/relationships" r:embed="rId20" cstate="print"/>
        <a:stretch>
          <a:fillRect/>
        </a:stretch>
      </xdr:blipFill>
      <xdr:spPr>
        <a:xfrm rot="5400000">
          <a:off x="4074064" y="197969241"/>
          <a:ext cx="876627" cy="1414768"/>
        </a:xfrm>
        <a:prstGeom prst="rect">
          <a:avLst/>
        </a:prstGeom>
      </xdr:spPr>
    </xdr:pic>
    <xdr:clientData/>
  </xdr:twoCellAnchor>
  <xdr:twoCellAnchor editAs="oneCell">
    <xdr:from>
      <xdr:col>2</xdr:col>
      <xdr:colOff>157359</xdr:colOff>
      <xdr:row>326</xdr:row>
      <xdr:rowOff>235065</xdr:rowOff>
    </xdr:from>
    <xdr:to>
      <xdr:col>2</xdr:col>
      <xdr:colOff>1891151</xdr:colOff>
      <xdr:row>326</xdr:row>
      <xdr:rowOff>1282961</xdr:rowOff>
    </xdr:to>
    <xdr:pic>
      <xdr:nvPicPr>
        <xdr:cNvPr id="22" name="Picture 21">
          <a:extLst>
            <a:ext uri="{FF2B5EF4-FFF2-40B4-BE49-F238E27FC236}">
              <a16:creationId xmlns:a16="http://schemas.microsoft.com/office/drawing/2014/main" id="{170B7EAF-1446-43D2-A999-BE56BE04B91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408309" y="198310615"/>
          <a:ext cx="1733792" cy="1047896"/>
        </a:xfrm>
        <a:prstGeom prst="rect">
          <a:avLst/>
        </a:prstGeom>
      </xdr:spPr>
    </xdr:pic>
    <xdr:clientData/>
  </xdr:twoCellAnchor>
  <xdr:twoCellAnchor editAs="oneCell">
    <xdr:from>
      <xdr:col>2</xdr:col>
      <xdr:colOff>30749</xdr:colOff>
      <xdr:row>328</xdr:row>
      <xdr:rowOff>54310</xdr:rowOff>
    </xdr:from>
    <xdr:to>
      <xdr:col>2</xdr:col>
      <xdr:colOff>1652280</xdr:colOff>
      <xdr:row>328</xdr:row>
      <xdr:rowOff>1250949</xdr:rowOff>
    </xdr:to>
    <xdr:pic>
      <xdr:nvPicPr>
        <xdr:cNvPr id="23" name="Picture 22">
          <a:extLst>
            <a:ext uri="{FF2B5EF4-FFF2-40B4-BE49-F238E27FC236}">
              <a16:creationId xmlns:a16="http://schemas.microsoft.com/office/drawing/2014/main" id="{E273B1F3-2088-486A-A0A6-7A7682EB8F3D}"/>
            </a:ext>
          </a:extLst>
        </xdr:cNvPr>
        <xdr:cNvPicPr>
          <a:picLocks noChangeAspect="1"/>
        </xdr:cNvPicPr>
      </xdr:nvPicPr>
      <xdr:blipFill>
        <a:blip xmlns:r="http://schemas.openxmlformats.org/officeDocument/2006/relationships" r:embed="rId22" cstate="print"/>
        <a:stretch>
          <a:fillRect/>
        </a:stretch>
      </xdr:blipFill>
      <xdr:spPr>
        <a:xfrm>
          <a:off x="1281699" y="200111060"/>
          <a:ext cx="1621531" cy="1196639"/>
        </a:xfrm>
        <a:prstGeom prst="rect">
          <a:avLst/>
        </a:prstGeom>
      </xdr:spPr>
    </xdr:pic>
    <xdr:clientData/>
  </xdr:twoCellAnchor>
  <xdr:twoCellAnchor editAs="oneCell">
    <xdr:from>
      <xdr:col>2</xdr:col>
      <xdr:colOff>1784405</xdr:colOff>
      <xdr:row>328</xdr:row>
      <xdr:rowOff>71973</xdr:rowOff>
    </xdr:from>
    <xdr:to>
      <xdr:col>2</xdr:col>
      <xdr:colOff>2610685</xdr:colOff>
      <xdr:row>328</xdr:row>
      <xdr:rowOff>1384300</xdr:rowOff>
    </xdr:to>
    <xdr:pic>
      <xdr:nvPicPr>
        <xdr:cNvPr id="24" name="Picture 23">
          <a:extLst>
            <a:ext uri="{FF2B5EF4-FFF2-40B4-BE49-F238E27FC236}">
              <a16:creationId xmlns:a16="http://schemas.microsoft.com/office/drawing/2014/main" id="{25250C34-C85B-421E-B37A-B6D92C79E4B5}"/>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3035355" y="200128723"/>
          <a:ext cx="826280" cy="1312327"/>
        </a:xfrm>
        <a:prstGeom prst="rect">
          <a:avLst/>
        </a:prstGeom>
      </xdr:spPr>
    </xdr:pic>
    <xdr:clientData/>
  </xdr:twoCellAnchor>
  <xdr:twoCellAnchor editAs="oneCell">
    <xdr:from>
      <xdr:col>2</xdr:col>
      <xdr:colOff>72637</xdr:colOff>
      <xdr:row>330</xdr:row>
      <xdr:rowOff>144825</xdr:rowOff>
    </xdr:from>
    <xdr:to>
      <xdr:col>2</xdr:col>
      <xdr:colOff>868875</xdr:colOff>
      <xdr:row>330</xdr:row>
      <xdr:rowOff>698500</xdr:rowOff>
    </xdr:to>
    <xdr:pic>
      <xdr:nvPicPr>
        <xdr:cNvPr id="25" name="Picture 24">
          <a:extLst>
            <a:ext uri="{FF2B5EF4-FFF2-40B4-BE49-F238E27FC236}">
              <a16:creationId xmlns:a16="http://schemas.microsoft.com/office/drawing/2014/main" id="{6FCD4628-40C9-4241-8E28-B0378A50ED0D}"/>
            </a:ext>
          </a:extLst>
        </xdr:cNvPr>
        <xdr:cNvPicPr>
          <a:picLocks noChangeAspect="1"/>
        </xdr:cNvPicPr>
      </xdr:nvPicPr>
      <xdr:blipFill>
        <a:blip xmlns:r="http://schemas.openxmlformats.org/officeDocument/2006/relationships" r:embed="rId24" cstate="print"/>
        <a:stretch>
          <a:fillRect/>
        </a:stretch>
      </xdr:blipFill>
      <xdr:spPr>
        <a:xfrm>
          <a:off x="1323587" y="202220875"/>
          <a:ext cx="796238" cy="553675"/>
        </a:xfrm>
        <a:prstGeom prst="rect">
          <a:avLst/>
        </a:prstGeom>
      </xdr:spPr>
    </xdr:pic>
    <xdr:clientData/>
  </xdr:twoCellAnchor>
  <xdr:twoCellAnchor editAs="oneCell">
    <xdr:from>
      <xdr:col>2</xdr:col>
      <xdr:colOff>1091978</xdr:colOff>
      <xdr:row>330</xdr:row>
      <xdr:rowOff>133685</xdr:rowOff>
    </xdr:from>
    <xdr:to>
      <xdr:col>2</xdr:col>
      <xdr:colOff>2959139</xdr:colOff>
      <xdr:row>330</xdr:row>
      <xdr:rowOff>1286371</xdr:rowOff>
    </xdr:to>
    <xdr:pic>
      <xdr:nvPicPr>
        <xdr:cNvPr id="26" name="Picture 25">
          <a:extLst>
            <a:ext uri="{FF2B5EF4-FFF2-40B4-BE49-F238E27FC236}">
              <a16:creationId xmlns:a16="http://schemas.microsoft.com/office/drawing/2014/main" id="{88F6B6A5-7CEF-48CB-AB84-EFABCEC842F0}"/>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342928" y="202209735"/>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332</xdr:row>
      <xdr:rowOff>131902</xdr:rowOff>
    </xdr:from>
    <xdr:to>
      <xdr:col>2</xdr:col>
      <xdr:colOff>1655768</xdr:colOff>
      <xdr:row>332</xdr:row>
      <xdr:rowOff>1217904</xdr:rowOff>
    </xdr:to>
    <xdr:pic>
      <xdr:nvPicPr>
        <xdr:cNvPr id="27" name="Picture 26">
          <a:extLst>
            <a:ext uri="{FF2B5EF4-FFF2-40B4-BE49-F238E27FC236}">
              <a16:creationId xmlns:a16="http://schemas.microsoft.com/office/drawing/2014/main" id="{E90DAED1-E24E-4F57-9BEA-21229D5D8CD9}"/>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68242" y="204112952"/>
          <a:ext cx="1438476" cy="1086002"/>
        </a:xfrm>
        <a:prstGeom prst="rect">
          <a:avLst/>
        </a:prstGeom>
      </xdr:spPr>
    </xdr:pic>
    <xdr:clientData/>
  </xdr:twoCellAnchor>
  <xdr:twoCellAnchor editAs="oneCell">
    <xdr:from>
      <xdr:col>2</xdr:col>
      <xdr:colOff>1798055</xdr:colOff>
      <xdr:row>332</xdr:row>
      <xdr:rowOff>133684</xdr:rowOff>
    </xdr:from>
    <xdr:to>
      <xdr:col>2</xdr:col>
      <xdr:colOff>3303215</xdr:colOff>
      <xdr:row>332</xdr:row>
      <xdr:rowOff>1210159</xdr:rowOff>
    </xdr:to>
    <xdr:pic>
      <xdr:nvPicPr>
        <xdr:cNvPr id="28" name="Picture 27">
          <a:extLst>
            <a:ext uri="{FF2B5EF4-FFF2-40B4-BE49-F238E27FC236}">
              <a16:creationId xmlns:a16="http://schemas.microsoft.com/office/drawing/2014/main" id="{3332E075-0DCE-4A88-A7BF-676F27878D4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049005" y="204114734"/>
          <a:ext cx="1505160" cy="1076475"/>
        </a:xfrm>
        <a:prstGeom prst="rect">
          <a:avLst/>
        </a:prstGeom>
      </xdr:spPr>
    </xdr:pic>
    <xdr:clientData/>
  </xdr:twoCellAnchor>
  <xdr:twoCellAnchor editAs="oneCell">
    <xdr:from>
      <xdr:col>2</xdr:col>
      <xdr:colOff>118145</xdr:colOff>
      <xdr:row>334</xdr:row>
      <xdr:rowOff>33422</xdr:rowOff>
    </xdr:from>
    <xdr:to>
      <xdr:col>2</xdr:col>
      <xdr:colOff>1420091</xdr:colOff>
      <xdr:row>334</xdr:row>
      <xdr:rowOff>1233740</xdr:rowOff>
    </xdr:to>
    <xdr:pic>
      <xdr:nvPicPr>
        <xdr:cNvPr id="29" name="Picture 28">
          <a:extLst>
            <a:ext uri="{FF2B5EF4-FFF2-40B4-BE49-F238E27FC236}">
              <a16:creationId xmlns:a16="http://schemas.microsoft.com/office/drawing/2014/main" id="{6F203826-A346-4ECE-82B8-E526DA9CEB48}"/>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69095" y="206141722"/>
          <a:ext cx="1301946" cy="1200318"/>
        </a:xfrm>
        <a:prstGeom prst="rect">
          <a:avLst/>
        </a:prstGeom>
      </xdr:spPr>
    </xdr:pic>
    <xdr:clientData/>
  </xdr:twoCellAnchor>
  <xdr:twoCellAnchor editAs="oneCell">
    <xdr:from>
      <xdr:col>2</xdr:col>
      <xdr:colOff>18716</xdr:colOff>
      <xdr:row>336</xdr:row>
      <xdr:rowOff>33419</xdr:rowOff>
    </xdr:from>
    <xdr:to>
      <xdr:col>2</xdr:col>
      <xdr:colOff>1564770</xdr:colOff>
      <xdr:row>336</xdr:row>
      <xdr:rowOff>1058333</xdr:rowOff>
    </xdr:to>
    <xdr:pic>
      <xdr:nvPicPr>
        <xdr:cNvPr id="30" name="Picture 29">
          <a:extLst>
            <a:ext uri="{FF2B5EF4-FFF2-40B4-BE49-F238E27FC236}">
              <a16:creationId xmlns:a16="http://schemas.microsoft.com/office/drawing/2014/main" id="{701B17AF-AEB3-4968-BD3A-4A783C99093F}"/>
            </a:ext>
          </a:extLst>
        </xdr:cNvPr>
        <xdr:cNvPicPr>
          <a:picLocks noChangeAspect="1"/>
        </xdr:cNvPicPr>
      </xdr:nvPicPr>
      <xdr:blipFill>
        <a:blip xmlns:r="http://schemas.openxmlformats.org/officeDocument/2006/relationships" r:embed="rId30" cstate="print"/>
        <a:stretch>
          <a:fillRect/>
        </a:stretch>
      </xdr:blipFill>
      <xdr:spPr>
        <a:xfrm>
          <a:off x="1269666" y="208173719"/>
          <a:ext cx="1546054" cy="1024914"/>
        </a:xfrm>
        <a:prstGeom prst="rect">
          <a:avLst/>
        </a:prstGeom>
      </xdr:spPr>
    </xdr:pic>
    <xdr:clientData/>
  </xdr:twoCellAnchor>
  <xdr:twoCellAnchor editAs="oneCell">
    <xdr:from>
      <xdr:col>2</xdr:col>
      <xdr:colOff>84111</xdr:colOff>
      <xdr:row>338</xdr:row>
      <xdr:rowOff>69690</xdr:rowOff>
    </xdr:from>
    <xdr:to>
      <xdr:col>2</xdr:col>
      <xdr:colOff>1951272</xdr:colOff>
      <xdr:row>338</xdr:row>
      <xdr:rowOff>1527218</xdr:rowOff>
    </xdr:to>
    <xdr:pic>
      <xdr:nvPicPr>
        <xdr:cNvPr id="31" name="Picture 30">
          <a:extLst>
            <a:ext uri="{FF2B5EF4-FFF2-40B4-BE49-F238E27FC236}">
              <a16:creationId xmlns:a16="http://schemas.microsoft.com/office/drawing/2014/main" id="{34CF6EA9-E3FB-4119-AED5-504D97106BCD}"/>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335061" y="210362640"/>
          <a:ext cx="1867161" cy="1457528"/>
        </a:xfrm>
        <a:prstGeom prst="rect">
          <a:avLst/>
        </a:prstGeom>
      </xdr:spPr>
    </xdr:pic>
    <xdr:clientData/>
  </xdr:twoCellAnchor>
  <xdr:twoCellAnchor editAs="oneCell">
    <xdr:from>
      <xdr:col>2</xdr:col>
      <xdr:colOff>2159224</xdr:colOff>
      <xdr:row>340</xdr:row>
      <xdr:rowOff>121812</xdr:rowOff>
    </xdr:from>
    <xdr:to>
      <xdr:col>2</xdr:col>
      <xdr:colOff>4016858</xdr:colOff>
      <xdr:row>340</xdr:row>
      <xdr:rowOff>1284024</xdr:rowOff>
    </xdr:to>
    <xdr:pic>
      <xdr:nvPicPr>
        <xdr:cNvPr id="32" name="Picture 31">
          <a:extLst>
            <a:ext uri="{FF2B5EF4-FFF2-40B4-BE49-F238E27FC236}">
              <a16:creationId xmlns:a16="http://schemas.microsoft.com/office/drawing/2014/main" id="{7C5855A9-A0DF-4994-8D1F-1ECA5826AE2C}"/>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410174" y="212707112"/>
          <a:ext cx="1857634" cy="1162212"/>
        </a:xfrm>
        <a:prstGeom prst="rect">
          <a:avLst/>
        </a:prstGeom>
      </xdr:spPr>
    </xdr:pic>
    <xdr:clientData/>
  </xdr:twoCellAnchor>
  <xdr:twoCellAnchor editAs="oneCell">
    <xdr:from>
      <xdr:col>2</xdr:col>
      <xdr:colOff>120094</xdr:colOff>
      <xdr:row>340</xdr:row>
      <xdr:rowOff>116085</xdr:rowOff>
    </xdr:from>
    <xdr:to>
      <xdr:col>2</xdr:col>
      <xdr:colOff>1253727</xdr:colOff>
      <xdr:row>340</xdr:row>
      <xdr:rowOff>1287824</xdr:rowOff>
    </xdr:to>
    <xdr:pic>
      <xdr:nvPicPr>
        <xdr:cNvPr id="33" name="Picture 32">
          <a:extLst>
            <a:ext uri="{FF2B5EF4-FFF2-40B4-BE49-F238E27FC236}">
              <a16:creationId xmlns:a16="http://schemas.microsoft.com/office/drawing/2014/main" id="{113B9B6A-4ED9-417B-8238-00EDFF39FD8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71044" y="212701385"/>
          <a:ext cx="1133633" cy="1171739"/>
        </a:xfrm>
        <a:prstGeom prst="rect">
          <a:avLst/>
        </a:prstGeom>
      </xdr:spPr>
    </xdr:pic>
    <xdr:clientData/>
  </xdr:twoCellAnchor>
  <xdr:twoCellAnchor editAs="oneCell">
    <xdr:from>
      <xdr:col>2</xdr:col>
      <xdr:colOff>95250</xdr:colOff>
      <xdr:row>292</xdr:row>
      <xdr:rowOff>74385</xdr:rowOff>
    </xdr:from>
    <xdr:to>
      <xdr:col>2</xdr:col>
      <xdr:colOff>1781410</xdr:colOff>
      <xdr:row>292</xdr:row>
      <xdr:rowOff>1284229</xdr:rowOff>
    </xdr:to>
    <xdr:pic>
      <xdr:nvPicPr>
        <xdr:cNvPr id="34" name="Picture 33">
          <a:extLst>
            <a:ext uri="{FF2B5EF4-FFF2-40B4-BE49-F238E27FC236}">
              <a16:creationId xmlns:a16="http://schemas.microsoft.com/office/drawing/2014/main" id="{86374849-2CCB-4911-BB8D-5D85A04B1F45}"/>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346200" y="165295035"/>
          <a:ext cx="1686160" cy="1209844"/>
        </a:xfrm>
        <a:prstGeom prst="rect">
          <a:avLst/>
        </a:prstGeom>
      </xdr:spPr>
    </xdr:pic>
    <xdr:clientData/>
  </xdr:twoCellAnchor>
  <xdr:twoCellAnchor editAs="oneCell">
    <xdr:from>
      <xdr:col>2</xdr:col>
      <xdr:colOff>146273</xdr:colOff>
      <xdr:row>309</xdr:row>
      <xdr:rowOff>102331</xdr:rowOff>
    </xdr:from>
    <xdr:to>
      <xdr:col>2</xdr:col>
      <xdr:colOff>1994381</xdr:colOff>
      <xdr:row>309</xdr:row>
      <xdr:rowOff>1140701</xdr:rowOff>
    </xdr:to>
    <xdr:pic>
      <xdr:nvPicPr>
        <xdr:cNvPr id="35" name="Picture 34">
          <a:extLst>
            <a:ext uri="{FF2B5EF4-FFF2-40B4-BE49-F238E27FC236}">
              <a16:creationId xmlns:a16="http://schemas.microsoft.com/office/drawing/2014/main" id="{E57A6781-56BD-442A-98BE-0856AAE4B327}"/>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97223" y="183490331"/>
          <a:ext cx="1848108" cy="1038370"/>
        </a:xfrm>
        <a:prstGeom prst="rect">
          <a:avLst/>
        </a:prstGeom>
      </xdr:spPr>
    </xdr:pic>
    <xdr:clientData/>
  </xdr:twoCellAnchor>
  <xdr:twoCellAnchor editAs="oneCell">
    <xdr:from>
      <xdr:col>2</xdr:col>
      <xdr:colOff>128337</xdr:colOff>
      <xdr:row>311</xdr:row>
      <xdr:rowOff>256062</xdr:rowOff>
    </xdr:from>
    <xdr:to>
      <xdr:col>2</xdr:col>
      <xdr:colOff>1376286</xdr:colOff>
      <xdr:row>311</xdr:row>
      <xdr:rowOff>1332537</xdr:rowOff>
    </xdr:to>
    <xdr:pic>
      <xdr:nvPicPr>
        <xdr:cNvPr id="36" name="Picture 35">
          <a:extLst>
            <a:ext uri="{FF2B5EF4-FFF2-40B4-BE49-F238E27FC236}">
              <a16:creationId xmlns:a16="http://schemas.microsoft.com/office/drawing/2014/main" id="{E766339B-C947-4CA7-AECD-2088B391D312}"/>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79287" y="185942762"/>
          <a:ext cx="1247949" cy="1076475"/>
        </a:xfrm>
        <a:prstGeom prst="rect">
          <a:avLst/>
        </a:prstGeom>
      </xdr:spPr>
    </xdr:pic>
    <xdr:clientData/>
  </xdr:twoCellAnchor>
  <xdr:twoCellAnchor editAs="oneCell">
    <xdr:from>
      <xdr:col>2</xdr:col>
      <xdr:colOff>43964</xdr:colOff>
      <xdr:row>297</xdr:row>
      <xdr:rowOff>66533</xdr:rowOff>
    </xdr:from>
    <xdr:to>
      <xdr:col>2</xdr:col>
      <xdr:colOff>1939704</xdr:colOff>
      <xdr:row>297</xdr:row>
      <xdr:rowOff>1352587</xdr:rowOff>
    </xdr:to>
    <xdr:pic>
      <xdr:nvPicPr>
        <xdr:cNvPr id="37" name="Picture 36">
          <a:extLst>
            <a:ext uri="{FF2B5EF4-FFF2-40B4-BE49-F238E27FC236}">
              <a16:creationId xmlns:a16="http://schemas.microsoft.com/office/drawing/2014/main" id="{BF410F1D-1924-4B28-810C-069236A1F12C}"/>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94914" y="167731933"/>
          <a:ext cx="1895740" cy="1286054"/>
        </a:xfrm>
        <a:prstGeom prst="rect">
          <a:avLst/>
        </a:prstGeom>
      </xdr:spPr>
    </xdr:pic>
    <xdr:clientData/>
  </xdr:twoCellAnchor>
  <xdr:twoCellAnchor editAs="oneCell">
    <xdr:from>
      <xdr:col>2</xdr:col>
      <xdr:colOff>64724</xdr:colOff>
      <xdr:row>299</xdr:row>
      <xdr:rowOff>67300</xdr:rowOff>
    </xdr:from>
    <xdr:to>
      <xdr:col>2</xdr:col>
      <xdr:colOff>969725</xdr:colOff>
      <xdr:row>299</xdr:row>
      <xdr:rowOff>1362881</xdr:rowOff>
    </xdr:to>
    <xdr:pic>
      <xdr:nvPicPr>
        <xdr:cNvPr id="38" name="Picture 37">
          <a:extLst>
            <a:ext uri="{FF2B5EF4-FFF2-40B4-BE49-F238E27FC236}">
              <a16:creationId xmlns:a16="http://schemas.microsoft.com/office/drawing/2014/main" id="{492470BD-F9E2-4552-8BEF-C0520B6286D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315674" y="169555150"/>
          <a:ext cx="905001" cy="1295581"/>
        </a:xfrm>
        <a:prstGeom prst="rect">
          <a:avLst/>
        </a:prstGeom>
      </xdr:spPr>
    </xdr:pic>
    <xdr:clientData/>
  </xdr:twoCellAnchor>
  <xdr:twoCellAnchor editAs="oneCell">
    <xdr:from>
      <xdr:col>2</xdr:col>
      <xdr:colOff>142875</xdr:colOff>
      <xdr:row>301</xdr:row>
      <xdr:rowOff>122544</xdr:rowOff>
    </xdr:from>
    <xdr:to>
      <xdr:col>2</xdr:col>
      <xdr:colOff>1209824</xdr:colOff>
      <xdr:row>301</xdr:row>
      <xdr:rowOff>1456230</xdr:rowOff>
    </xdr:to>
    <xdr:pic>
      <xdr:nvPicPr>
        <xdr:cNvPr id="39" name="Picture 38">
          <a:extLst>
            <a:ext uri="{FF2B5EF4-FFF2-40B4-BE49-F238E27FC236}">
              <a16:creationId xmlns:a16="http://schemas.microsoft.com/office/drawing/2014/main" id="{3585D092-96C0-4AB7-A7DE-53CEA00721E9}"/>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93825" y="172112294"/>
          <a:ext cx="1066949" cy="1333686"/>
        </a:xfrm>
        <a:prstGeom prst="rect">
          <a:avLst/>
        </a:prstGeom>
      </xdr:spPr>
    </xdr:pic>
    <xdr:clientData/>
  </xdr:twoCellAnchor>
  <xdr:twoCellAnchor editAs="oneCell">
    <xdr:from>
      <xdr:col>2</xdr:col>
      <xdr:colOff>268649</xdr:colOff>
      <xdr:row>307</xdr:row>
      <xdr:rowOff>169836</xdr:rowOff>
    </xdr:from>
    <xdr:to>
      <xdr:col>2</xdr:col>
      <xdr:colOff>1307019</xdr:colOff>
      <xdr:row>307</xdr:row>
      <xdr:rowOff>1589259</xdr:rowOff>
    </xdr:to>
    <xdr:pic>
      <xdr:nvPicPr>
        <xdr:cNvPr id="40" name="Picture 39">
          <a:extLst>
            <a:ext uri="{FF2B5EF4-FFF2-40B4-BE49-F238E27FC236}">
              <a16:creationId xmlns:a16="http://schemas.microsoft.com/office/drawing/2014/main" id="{0B3A6B71-B785-4378-9013-714DF5A345AC}"/>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519599" y="180776536"/>
          <a:ext cx="1038370" cy="1419423"/>
        </a:xfrm>
        <a:prstGeom prst="rect">
          <a:avLst/>
        </a:prstGeom>
      </xdr:spPr>
    </xdr:pic>
    <xdr:clientData/>
  </xdr:twoCellAnchor>
  <xdr:twoCellAnchor editAs="oneCell">
    <xdr:from>
      <xdr:col>2</xdr:col>
      <xdr:colOff>216181</xdr:colOff>
      <xdr:row>303</xdr:row>
      <xdr:rowOff>111403</xdr:rowOff>
    </xdr:from>
    <xdr:to>
      <xdr:col>2</xdr:col>
      <xdr:colOff>1254551</xdr:colOff>
      <xdr:row>303</xdr:row>
      <xdr:rowOff>1549879</xdr:rowOff>
    </xdr:to>
    <xdr:pic>
      <xdr:nvPicPr>
        <xdr:cNvPr id="41" name="Picture 40">
          <a:extLst>
            <a:ext uri="{FF2B5EF4-FFF2-40B4-BE49-F238E27FC236}">
              <a16:creationId xmlns:a16="http://schemas.microsoft.com/office/drawing/2014/main" id="{1DBF1EA7-28E0-4BD3-BAA4-CD03EE5965FE}"/>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67131" y="174711003"/>
          <a:ext cx="1038370" cy="1438476"/>
        </a:xfrm>
        <a:prstGeom prst="rect">
          <a:avLst/>
        </a:prstGeom>
      </xdr:spPr>
    </xdr:pic>
    <xdr:clientData/>
  </xdr:twoCellAnchor>
  <xdr:twoCellAnchor editAs="oneCell">
    <xdr:from>
      <xdr:col>2</xdr:col>
      <xdr:colOff>349865</xdr:colOff>
      <xdr:row>315</xdr:row>
      <xdr:rowOff>46011</xdr:rowOff>
    </xdr:from>
    <xdr:to>
      <xdr:col>2</xdr:col>
      <xdr:colOff>1378709</xdr:colOff>
      <xdr:row>315</xdr:row>
      <xdr:rowOff>1255855</xdr:rowOff>
    </xdr:to>
    <xdr:pic>
      <xdr:nvPicPr>
        <xdr:cNvPr id="42" name="Picture 41">
          <a:extLst>
            <a:ext uri="{FF2B5EF4-FFF2-40B4-BE49-F238E27FC236}">
              <a16:creationId xmlns:a16="http://schemas.microsoft.com/office/drawing/2014/main" id="{43117116-8737-4436-8CC1-9C13E658A8D4}"/>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600815" y="188025061"/>
          <a:ext cx="1028844" cy="1209844"/>
        </a:xfrm>
        <a:prstGeom prst="rect">
          <a:avLst/>
        </a:prstGeom>
      </xdr:spPr>
    </xdr:pic>
    <xdr:clientData/>
  </xdr:twoCellAnchor>
  <xdr:twoCellAnchor editAs="oneCell">
    <xdr:from>
      <xdr:col>2</xdr:col>
      <xdr:colOff>139812</xdr:colOff>
      <xdr:row>321</xdr:row>
      <xdr:rowOff>260740</xdr:rowOff>
    </xdr:from>
    <xdr:to>
      <xdr:col>2</xdr:col>
      <xdr:colOff>1444919</xdr:colOff>
      <xdr:row>321</xdr:row>
      <xdr:rowOff>1813532</xdr:rowOff>
    </xdr:to>
    <xdr:pic>
      <xdr:nvPicPr>
        <xdr:cNvPr id="43" name="Picture 42">
          <a:extLst>
            <a:ext uri="{FF2B5EF4-FFF2-40B4-BE49-F238E27FC236}">
              <a16:creationId xmlns:a16="http://schemas.microsoft.com/office/drawing/2014/main" id="{ECE55C03-0761-4C51-8A67-B79FD3C4F1BF}"/>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390762" y="1945580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168219</xdr:colOff>
      <xdr:row>317</xdr:row>
      <xdr:rowOff>209719</xdr:rowOff>
    </xdr:from>
    <xdr:to>
      <xdr:col>2</xdr:col>
      <xdr:colOff>949378</xdr:colOff>
      <xdr:row>317</xdr:row>
      <xdr:rowOff>1257615</xdr:rowOff>
    </xdr:to>
    <xdr:pic>
      <xdr:nvPicPr>
        <xdr:cNvPr id="44" name="Picture 43">
          <a:extLst>
            <a:ext uri="{FF2B5EF4-FFF2-40B4-BE49-F238E27FC236}">
              <a16:creationId xmlns:a16="http://schemas.microsoft.com/office/drawing/2014/main" id="{E860EDC0-84F2-4798-944D-D59413E20081}"/>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bwMode="auto">
        <a:xfrm>
          <a:off x="1419169" y="190455719"/>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319</xdr:row>
      <xdr:rowOff>17647</xdr:rowOff>
    </xdr:from>
    <xdr:to>
      <xdr:col>2</xdr:col>
      <xdr:colOff>1107940</xdr:colOff>
      <xdr:row>320</xdr:row>
      <xdr:rowOff>204</xdr:rowOff>
    </xdr:to>
    <xdr:pic>
      <xdr:nvPicPr>
        <xdr:cNvPr id="45" name="Picture 44">
          <a:extLst>
            <a:ext uri="{FF2B5EF4-FFF2-40B4-BE49-F238E27FC236}">
              <a16:creationId xmlns:a16="http://schemas.microsoft.com/office/drawing/2014/main" id="{9A091A49-1D06-48A7-815E-3CC8A44BA842}"/>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272888" y="192752847"/>
          <a:ext cx="1086002" cy="1176357"/>
        </a:xfrm>
        <a:prstGeom prst="rect">
          <a:avLst/>
        </a:prstGeom>
      </xdr:spPr>
    </xdr:pic>
    <xdr:clientData/>
  </xdr:twoCellAnchor>
  <xdr:twoCellAnchor editAs="oneCell">
    <xdr:from>
      <xdr:col>2</xdr:col>
      <xdr:colOff>118980</xdr:colOff>
      <xdr:row>305</xdr:row>
      <xdr:rowOff>66676</xdr:rowOff>
    </xdr:from>
    <xdr:to>
      <xdr:col>2</xdr:col>
      <xdr:colOff>1405034</xdr:colOff>
      <xdr:row>305</xdr:row>
      <xdr:rowOff>1667099</xdr:rowOff>
    </xdr:to>
    <xdr:pic>
      <xdr:nvPicPr>
        <xdr:cNvPr id="46" name="Picture 45">
          <a:extLst>
            <a:ext uri="{FF2B5EF4-FFF2-40B4-BE49-F238E27FC236}">
              <a16:creationId xmlns:a16="http://schemas.microsoft.com/office/drawing/2014/main" id="{CBD5787B-32BF-4B76-B125-7B84311D08C9}"/>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369930" y="177066576"/>
          <a:ext cx="1286054" cy="1600423"/>
        </a:xfrm>
        <a:prstGeom prst="rect">
          <a:avLst/>
        </a:prstGeom>
      </xdr:spPr>
    </xdr:pic>
    <xdr:clientData/>
  </xdr:twoCellAnchor>
  <xdr:twoCellAnchor editAs="oneCell">
    <xdr:from>
      <xdr:col>2</xdr:col>
      <xdr:colOff>23156</xdr:colOff>
      <xdr:row>345</xdr:row>
      <xdr:rowOff>33623</xdr:rowOff>
    </xdr:from>
    <xdr:to>
      <xdr:col>2</xdr:col>
      <xdr:colOff>1852211</xdr:colOff>
      <xdr:row>345</xdr:row>
      <xdr:rowOff>1398521</xdr:rowOff>
    </xdr:to>
    <xdr:pic>
      <xdr:nvPicPr>
        <xdr:cNvPr id="47" name="Picture 6">
          <a:extLst>
            <a:ext uri="{FF2B5EF4-FFF2-40B4-BE49-F238E27FC236}">
              <a16:creationId xmlns:a16="http://schemas.microsoft.com/office/drawing/2014/main" id="{E5116F76-6EBB-4A6E-BE99-F8F3BCD90998}"/>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1274106" y="2167464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348</xdr:row>
      <xdr:rowOff>59344</xdr:rowOff>
    </xdr:from>
    <xdr:to>
      <xdr:col>2</xdr:col>
      <xdr:colOff>1927857</xdr:colOff>
      <xdr:row>348</xdr:row>
      <xdr:rowOff>1526399</xdr:rowOff>
    </xdr:to>
    <xdr:pic>
      <xdr:nvPicPr>
        <xdr:cNvPr id="48" name="Picture 5">
          <a:extLst>
            <a:ext uri="{FF2B5EF4-FFF2-40B4-BE49-F238E27FC236}">
              <a16:creationId xmlns:a16="http://schemas.microsoft.com/office/drawing/2014/main" id="{3F303D73-C386-4E67-B7B9-3F60B495ED27}"/>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357860" y="2236110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354</xdr:row>
      <xdr:rowOff>107834</xdr:rowOff>
    </xdr:from>
    <xdr:to>
      <xdr:col>2</xdr:col>
      <xdr:colOff>1795354</xdr:colOff>
      <xdr:row>354</xdr:row>
      <xdr:rowOff>1222415</xdr:rowOff>
    </xdr:to>
    <xdr:pic>
      <xdr:nvPicPr>
        <xdr:cNvPr id="49" name="Picture 1">
          <a:extLst>
            <a:ext uri="{FF2B5EF4-FFF2-40B4-BE49-F238E27FC236}">
              <a16:creationId xmlns:a16="http://schemas.microsoft.com/office/drawing/2014/main" id="{928B981A-079A-43F9-B6D3-47F7F25F6D31}"/>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368252" y="23548963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359</xdr:row>
      <xdr:rowOff>115271</xdr:rowOff>
    </xdr:from>
    <xdr:to>
      <xdr:col>2</xdr:col>
      <xdr:colOff>1032244</xdr:colOff>
      <xdr:row>359</xdr:row>
      <xdr:rowOff>1302006</xdr:rowOff>
    </xdr:to>
    <xdr:pic>
      <xdr:nvPicPr>
        <xdr:cNvPr id="50" name="Picture 2">
          <a:extLst>
            <a:ext uri="{FF2B5EF4-FFF2-40B4-BE49-F238E27FC236}">
              <a16:creationId xmlns:a16="http://schemas.microsoft.com/office/drawing/2014/main" id="{4AFACC5E-F6CB-4118-8EF1-31D49F7407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bwMode="auto">
        <a:xfrm>
          <a:off x="1529196" y="23888162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362</xdr:row>
      <xdr:rowOff>88242</xdr:rowOff>
    </xdr:from>
    <xdr:to>
      <xdr:col>2</xdr:col>
      <xdr:colOff>885001</xdr:colOff>
      <xdr:row>362</xdr:row>
      <xdr:rowOff>1040875</xdr:rowOff>
    </xdr:to>
    <xdr:pic>
      <xdr:nvPicPr>
        <xdr:cNvPr id="51" name="Picture 3">
          <a:extLst>
            <a:ext uri="{FF2B5EF4-FFF2-40B4-BE49-F238E27FC236}">
              <a16:creationId xmlns:a16="http://schemas.microsoft.com/office/drawing/2014/main" id="{12CCEE71-C98B-463E-8D45-05A5DFD72DD0}"/>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tretch/>
      </xdr:blipFill>
      <xdr:spPr bwMode="auto">
        <a:xfrm>
          <a:off x="1420058" y="24234709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365</xdr:row>
      <xdr:rowOff>70427</xdr:rowOff>
    </xdr:from>
    <xdr:to>
      <xdr:col>2</xdr:col>
      <xdr:colOff>1427124</xdr:colOff>
      <xdr:row>365</xdr:row>
      <xdr:rowOff>1511536</xdr:rowOff>
    </xdr:to>
    <xdr:pic>
      <xdr:nvPicPr>
        <xdr:cNvPr id="52" name="Picture 4">
          <a:extLst>
            <a:ext uri="{FF2B5EF4-FFF2-40B4-BE49-F238E27FC236}">
              <a16:creationId xmlns:a16="http://schemas.microsoft.com/office/drawing/2014/main" id="{A9C61029-F855-4A75-91B0-637EC870D8C3}"/>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323917" y="24531377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368</xdr:row>
      <xdr:rowOff>239571</xdr:rowOff>
    </xdr:from>
    <xdr:to>
      <xdr:col>2</xdr:col>
      <xdr:colOff>787570</xdr:colOff>
      <xdr:row>368</xdr:row>
      <xdr:rowOff>972086</xdr:rowOff>
    </xdr:to>
    <xdr:pic>
      <xdr:nvPicPr>
        <xdr:cNvPr id="53" name="Picture 8">
          <a:extLst>
            <a:ext uri="{FF2B5EF4-FFF2-40B4-BE49-F238E27FC236}">
              <a16:creationId xmlns:a16="http://schemas.microsoft.com/office/drawing/2014/main" id="{014CC41F-4A88-4F14-B32D-E148C4C66968}"/>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98838" y="24816897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371</xdr:row>
      <xdr:rowOff>98629</xdr:rowOff>
    </xdr:from>
    <xdr:to>
      <xdr:col>2</xdr:col>
      <xdr:colOff>1498104</xdr:colOff>
      <xdr:row>371</xdr:row>
      <xdr:rowOff>931066</xdr:rowOff>
    </xdr:to>
    <xdr:pic>
      <xdr:nvPicPr>
        <xdr:cNvPr id="54" name="Picture 10">
          <a:extLst>
            <a:ext uri="{FF2B5EF4-FFF2-40B4-BE49-F238E27FC236}">
              <a16:creationId xmlns:a16="http://schemas.microsoft.com/office/drawing/2014/main" id="{925219E7-C702-4086-844A-B5F121BA3CC8}"/>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bwMode="auto">
        <a:xfrm>
          <a:off x="1375845" y="25050452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351</xdr:row>
      <xdr:rowOff>20784</xdr:rowOff>
    </xdr:from>
    <xdr:to>
      <xdr:col>2</xdr:col>
      <xdr:colOff>1295719</xdr:colOff>
      <xdr:row>351</xdr:row>
      <xdr:rowOff>1773629</xdr:rowOff>
    </xdr:to>
    <xdr:pic>
      <xdr:nvPicPr>
        <xdr:cNvPr id="55" name="Picture 5">
          <a:extLst>
            <a:ext uri="{FF2B5EF4-FFF2-40B4-BE49-F238E27FC236}">
              <a16:creationId xmlns:a16="http://schemas.microsoft.com/office/drawing/2014/main" id="{6E59D760-EAA3-4100-BC20-58F226EAC56A}"/>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bwMode="auto">
        <a:xfrm>
          <a:off x="1306828" y="23044958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377</xdr:row>
      <xdr:rowOff>160399</xdr:rowOff>
    </xdr:from>
    <xdr:to>
      <xdr:col>2</xdr:col>
      <xdr:colOff>1788779</xdr:colOff>
      <xdr:row>377</xdr:row>
      <xdr:rowOff>1485184</xdr:rowOff>
    </xdr:to>
    <xdr:pic>
      <xdr:nvPicPr>
        <xdr:cNvPr id="56" name="Picture 55">
          <a:extLst>
            <a:ext uri="{FF2B5EF4-FFF2-40B4-BE49-F238E27FC236}">
              <a16:creationId xmlns:a16="http://schemas.microsoft.com/office/drawing/2014/main" id="{7B3200AA-B570-4320-AD44-2AB215AE26D9}"/>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47636" y="255703449"/>
          <a:ext cx="1592093" cy="1324785"/>
        </a:xfrm>
        <a:prstGeom prst="rect">
          <a:avLst/>
        </a:prstGeom>
      </xdr:spPr>
    </xdr:pic>
    <xdr:clientData/>
  </xdr:twoCellAnchor>
  <xdr:twoCellAnchor editAs="oneCell">
    <xdr:from>
      <xdr:col>2</xdr:col>
      <xdr:colOff>215072</xdr:colOff>
      <xdr:row>380</xdr:row>
      <xdr:rowOff>224748</xdr:rowOff>
    </xdr:from>
    <xdr:to>
      <xdr:col>2</xdr:col>
      <xdr:colOff>1893124</xdr:colOff>
      <xdr:row>380</xdr:row>
      <xdr:rowOff>1357368</xdr:rowOff>
    </xdr:to>
    <xdr:pic>
      <xdr:nvPicPr>
        <xdr:cNvPr id="57" name="Picture 56">
          <a:extLst>
            <a:ext uri="{FF2B5EF4-FFF2-40B4-BE49-F238E27FC236}">
              <a16:creationId xmlns:a16="http://schemas.microsoft.com/office/drawing/2014/main" id="{2180A176-6EB2-4621-A8E3-8908B1A4097F}"/>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466022" y="258339548"/>
          <a:ext cx="1678052" cy="1132620"/>
        </a:xfrm>
        <a:prstGeom prst="rect">
          <a:avLst/>
        </a:prstGeom>
      </xdr:spPr>
    </xdr:pic>
    <xdr:clientData/>
  </xdr:twoCellAnchor>
  <xdr:twoCellAnchor editAs="oneCell">
    <xdr:from>
      <xdr:col>2</xdr:col>
      <xdr:colOff>87488</xdr:colOff>
      <xdr:row>374</xdr:row>
      <xdr:rowOff>51447</xdr:rowOff>
    </xdr:from>
    <xdr:to>
      <xdr:col>2</xdr:col>
      <xdr:colOff>898644</xdr:colOff>
      <xdr:row>374</xdr:row>
      <xdr:rowOff>1274672</xdr:rowOff>
    </xdr:to>
    <xdr:pic>
      <xdr:nvPicPr>
        <xdr:cNvPr id="58" name="Picture 57">
          <a:extLst>
            <a:ext uri="{FF2B5EF4-FFF2-40B4-BE49-F238E27FC236}">
              <a16:creationId xmlns:a16="http://schemas.microsoft.com/office/drawing/2014/main" id="{2011B11D-3489-4895-BF19-70C5C50A7B9C}"/>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38438" y="252946547"/>
          <a:ext cx="811156" cy="1223225"/>
        </a:xfrm>
        <a:prstGeom prst="rect">
          <a:avLst/>
        </a:prstGeom>
      </xdr:spPr>
    </xdr:pic>
    <xdr:clientData/>
  </xdr:twoCellAnchor>
  <xdr:twoCellAnchor editAs="oneCell">
    <xdr:from>
      <xdr:col>2</xdr:col>
      <xdr:colOff>181673</xdr:colOff>
      <xdr:row>383</xdr:row>
      <xdr:rowOff>79121</xdr:rowOff>
    </xdr:from>
    <xdr:to>
      <xdr:col>2</xdr:col>
      <xdr:colOff>1431040</xdr:colOff>
      <xdr:row>383</xdr:row>
      <xdr:rowOff>1226136</xdr:rowOff>
    </xdr:to>
    <xdr:pic>
      <xdr:nvPicPr>
        <xdr:cNvPr id="59" name="Picture 58">
          <a:extLst>
            <a:ext uri="{FF2B5EF4-FFF2-40B4-BE49-F238E27FC236}">
              <a16:creationId xmlns:a16="http://schemas.microsoft.com/office/drawing/2014/main" id="{A18C4C13-8878-40B3-86D9-C9E8AC6DEEF8}"/>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tretch/>
      </xdr:blipFill>
      <xdr:spPr>
        <a:xfrm>
          <a:off x="1432623" y="261064121"/>
          <a:ext cx="1249367" cy="1147015"/>
        </a:xfrm>
        <a:prstGeom prst="rect">
          <a:avLst/>
        </a:prstGeom>
      </xdr:spPr>
    </xdr:pic>
    <xdr:clientData/>
  </xdr:twoCellAnchor>
  <xdr:twoCellAnchor editAs="oneCell">
    <xdr:from>
      <xdr:col>2</xdr:col>
      <xdr:colOff>139989</xdr:colOff>
      <xdr:row>386</xdr:row>
      <xdr:rowOff>109393</xdr:rowOff>
    </xdr:from>
    <xdr:to>
      <xdr:col>2</xdr:col>
      <xdr:colOff>1044864</xdr:colOff>
      <xdr:row>386</xdr:row>
      <xdr:rowOff>1384938</xdr:rowOff>
    </xdr:to>
    <xdr:pic>
      <xdr:nvPicPr>
        <xdr:cNvPr id="60" name="Picture 59">
          <a:extLst>
            <a:ext uri="{FF2B5EF4-FFF2-40B4-BE49-F238E27FC236}">
              <a16:creationId xmlns:a16="http://schemas.microsoft.com/office/drawing/2014/main" id="{873ECFC4-D921-4E20-B7ED-8527FC136A01}"/>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0939" y="263685193"/>
          <a:ext cx="904875" cy="1275545"/>
        </a:xfrm>
        <a:prstGeom prst="rect">
          <a:avLst/>
        </a:prstGeom>
      </xdr:spPr>
    </xdr:pic>
    <xdr:clientData/>
  </xdr:twoCellAnchor>
  <xdr:twoCellAnchor editAs="oneCell">
    <xdr:from>
      <xdr:col>2</xdr:col>
      <xdr:colOff>1147553</xdr:colOff>
      <xdr:row>386</xdr:row>
      <xdr:rowOff>76778</xdr:rowOff>
    </xdr:from>
    <xdr:to>
      <xdr:col>2</xdr:col>
      <xdr:colOff>2139571</xdr:colOff>
      <xdr:row>386</xdr:row>
      <xdr:rowOff>1361848</xdr:rowOff>
    </xdr:to>
    <xdr:pic>
      <xdr:nvPicPr>
        <xdr:cNvPr id="61" name="Picture 60">
          <a:extLst>
            <a:ext uri="{FF2B5EF4-FFF2-40B4-BE49-F238E27FC236}">
              <a16:creationId xmlns:a16="http://schemas.microsoft.com/office/drawing/2014/main" id="{88241A72-1C88-4B84-BFE8-FA849482E916}"/>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398503" y="263652578"/>
          <a:ext cx="992018" cy="1285070"/>
        </a:xfrm>
        <a:prstGeom prst="rect">
          <a:avLst/>
        </a:prstGeom>
      </xdr:spPr>
    </xdr:pic>
    <xdr:clientData/>
  </xdr:twoCellAnchor>
  <xdr:twoCellAnchor editAs="oneCell">
    <xdr:from>
      <xdr:col>2</xdr:col>
      <xdr:colOff>122465</xdr:colOff>
      <xdr:row>389</xdr:row>
      <xdr:rowOff>112979</xdr:rowOff>
    </xdr:from>
    <xdr:to>
      <xdr:col>2</xdr:col>
      <xdr:colOff>1905058</xdr:colOff>
      <xdr:row>389</xdr:row>
      <xdr:rowOff>1170877</xdr:rowOff>
    </xdr:to>
    <xdr:pic>
      <xdr:nvPicPr>
        <xdr:cNvPr id="62" name="Picture 61">
          <a:extLst>
            <a:ext uri="{FF2B5EF4-FFF2-40B4-BE49-F238E27FC236}">
              <a16:creationId xmlns:a16="http://schemas.microsoft.com/office/drawing/2014/main" id="{70435F3A-86A6-4380-ADF1-3D84FE04C3ED}"/>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373415" y="265606479"/>
          <a:ext cx="1782593" cy="10578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148166</xdr:colOff>
      <xdr:row>201</xdr:row>
      <xdr:rowOff>105833</xdr:rowOff>
    </xdr:from>
    <xdr:to>
      <xdr:col>2</xdr:col>
      <xdr:colOff>2148416</xdr:colOff>
      <xdr:row>201</xdr:row>
      <xdr:rowOff>1399370</xdr:rowOff>
    </xdr:to>
    <xdr:pic>
      <xdr:nvPicPr>
        <xdr:cNvPr id="2" name="Picture 1">
          <a:extLst>
            <a:ext uri="{FF2B5EF4-FFF2-40B4-BE49-F238E27FC236}">
              <a16:creationId xmlns:a16="http://schemas.microsoft.com/office/drawing/2014/main" id="{053498DA-40D8-412D-A980-90F040B11BF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13339033"/>
          <a:ext cx="2000250" cy="1293537"/>
        </a:xfrm>
        <a:prstGeom prst="rect">
          <a:avLst/>
        </a:prstGeom>
      </xdr:spPr>
    </xdr:pic>
    <xdr:clientData/>
  </xdr:twoCellAnchor>
  <xdr:twoCellAnchor editAs="oneCell">
    <xdr:from>
      <xdr:col>2</xdr:col>
      <xdr:colOff>59532</xdr:colOff>
      <xdr:row>269</xdr:row>
      <xdr:rowOff>23813</xdr:rowOff>
    </xdr:from>
    <xdr:to>
      <xdr:col>2</xdr:col>
      <xdr:colOff>1381125</xdr:colOff>
      <xdr:row>269</xdr:row>
      <xdr:rowOff>1672213</xdr:rowOff>
    </xdr:to>
    <xdr:pic>
      <xdr:nvPicPr>
        <xdr:cNvPr id="3" name="Picture 2">
          <a:extLst>
            <a:ext uri="{FF2B5EF4-FFF2-40B4-BE49-F238E27FC236}">
              <a16:creationId xmlns:a16="http://schemas.microsoft.com/office/drawing/2014/main" id="{EBA217E2-21D6-400E-A5F7-C17714177D5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48404263"/>
          <a:ext cx="1321593" cy="1648400"/>
        </a:xfrm>
        <a:prstGeom prst="rect">
          <a:avLst/>
        </a:prstGeom>
      </xdr:spPr>
    </xdr:pic>
    <xdr:clientData/>
  </xdr:twoCellAnchor>
  <xdr:oneCellAnchor>
    <xdr:from>
      <xdr:col>2</xdr:col>
      <xdr:colOff>59531</xdr:colOff>
      <xdr:row>194</xdr:row>
      <xdr:rowOff>47624</xdr:rowOff>
    </xdr:from>
    <xdr:ext cx="1785938" cy="1710971"/>
    <xdr:pic>
      <xdr:nvPicPr>
        <xdr:cNvPr id="4" name="Picture 3">
          <a:extLst>
            <a:ext uri="{FF2B5EF4-FFF2-40B4-BE49-F238E27FC236}">
              <a16:creationId xmlns:a16="http://schemas.microsoft.com/office/drawing/2014/main" id="{CA304D20-F078-497E-80F7-93E1FAA8111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310481" y="110156624"/>
          <a:ext cx="1785938" cy="1710971"/>
        </a:xfrm>
        <a:prstGeom prst="rect">
          <a:avLst/>
        </a:prstGeom>
      </xdr:spPr>
    </xdr:pic>
    <xdr:clientData/>
  </xdr:oneCellAnchor>
  <xdr:oneCellAnchor>
    <xdr:from>
      <xdr:col>2</xdr:col>
      <xdr:colOff>95249</xdr:colOff>
      <xdr:row>191</xdr:row>
      <xdr:rowOff>130969</xdr:rowOff>
    </xdr:from>
    <xdr:ext cx="3683715" cy="988219"/>
    <xdr:pic>
      <xdr:nvPicPr>
        <xdr:cNvPr id="5" name="Picture 4">
          <a:extLst>
            <a:ext uri="{FF2B5EF4-FFF2-40B4-BE49-F238E27FC236}">
              <a16:creationId xmlns:a16="http://schemas.microsoft.com/office/drawing/2014/main" id="{7602AA8D-E213-4536-B28B-270251D5E34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46199" y="104029669"/>
          <a:ext cx="3683715" cy="988219"/>
        </a:xfrm>
        <a:prstGeom prst="rect">
          <a:avLst/>
        </a:prstGeom>
      </xdr:spPr>
    </xdr:pic>
    <xdr:clientData/>
  </xdr:oneCellAnchor>
  <xdr:oneCellAnchor>
    <xdr:from>
      <xdr:col>2</xdr:col>
      <xdr:colOff>4286251</xdr:colOff>
      <xdr:row>191</xdr:row>
      <xdr:rowOff>95249</xdr:rowOff>
    </xdr:from>
    <xdr:ext cx="1759480" cy="1045883"/>
    <xdr:pic>
      <xdr:nvPicPr>
        <xdr:cNvPr id="6" name="Picture 5">
          <a:extLst>
            <a:ext uri="{FF2B5EF4-FFF2-40B4-BE49-F238E27FC236}">
              <a16:creationId xmlns:a16="http://schemas.microsoft.com/office/drawing/2014/main" id="{4F61284D-78BF-4D72-B542-A51B30169F3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537201" y="103993949"/>
          <a:ext cx="1759480" cy="1045883"/>
        </a:xfrm>
        <a:prstGeom prst="rect">
          <a:avLst/>
        </a:prstGeom>
      </xdr:spPr>
    </xdr:pic>
    <xdr:clientData/>
  </xdr:oneCellAnchor>
  <xdr:twoCellAnchor editAs="oneCell">
    <xdr:from>
      <xdr:col>2</xdr:col>
      <xdr:colOff>142877</xdr:colOff>
      <xdr:row>276</xdr:row>
      <xdr:rowOff>47625</xdr:rowOff>
    </xdr:from>
    <xdr:to>
      <xdr:col>2</xdr:col>
      <xdr:colOff>2952751</xdr:colOff>
      <xdr:row>276</xdr:row>
      <xdr:rowOff>1676443</xdr:rowOff>
    </xdr:to>
    <xdr:pic>
      <xdr:nvPicPr>
        <xdr:cNvPr id="7" name="Picture 6">
          <a:extLst>
            <a:ext uri="{FF2B5EF4-FFF2-40B4-BE49-F238E27FC236}">
              <a16:creationId xmlns:a16="http://schemas.microsoft.com/office/drawing/2014/main" id="{1C1BBE75-F5CA-445A-853F-8F17C2CCF9A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93827" y="151780875"/>
          <a:ext cx="2809874" cy="1628818"/>
        </a:xfrm>
        <a:prstGeom prst="rect">
          <a:avLst/>
        </a:prstGeom>
      </xdr:spPr>
    </xdr:pic>
    <xdr:clientData/>
  </xdr:twoCellAnchor>
  <xdr:twoCellAnchor editAs="oneCell">
    <xdr:from>
      <xdr:col>2</xdr:col>
      <xdr:colOff>71439</xdr:colOff>
      <xdr:row>279</xdr:row>
      <xdr:rowOff>47626</xdr:rowOff>
    </xdr:from>
    <xdr:to>
      <xdr:col>2</xdr:col>
      <xdr:colOff>3372238</xdr:colOff>
      <xdr:row>279</xdr:row>
      <xdr:rowOff>1750219</xdr:rowOff>
    </xdr:to>
    <xdr:pic>
      <xdr:nvPicPr>
        <xdr:cNvPr id="8" name="Picture 7">
          <a:extLst>
            <a:ext uri="{FF2B5EF4-FFF2-40B4-BE49-F238E27FC236}">
              <a16:creationId xmlns:a16="http://schemas.microsoft.com/office/drawing/2014/main" id="{E2302D78-1C19-4BE9-9CE1-0AB0DE018D6D}"/>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322389" y="154422476"/>
          <a:ext cx="3300799" cy="1702593"/>
        </a:xfrm>
        <a:prstGeom prst="rect">
          <a:avLst/>
        </a:prstGeom>
      </xdr:spPr>
    </xdr:pic>
    <xdr:clientData/>
  </xdr:twoCellAnchor>
  <xdr:twoCellAnchor editAs="oneCell">
    <xdr:from>
      <xdr:col>2</xdr:col>
      <xdr:colOff>71438</xdr:colOff>
      <xdr:row>86</xdr:row>
      <xdr:rowOff>35718</xdr:rowOff>
    </xdr:from>
    <xdr:to>
      <xdr:col>2</xdr:col>
      <xdr:colOff>1928812</xdr:colOff>
      <xdr:row>86</xdr:row>
      <xdr:rowOff>2258866</xdr:rowOff>
    </xdr:to>
    <xdr:pic>
      <xdr:nvPicPr>
        <xdr:cNvPr id="9" name="Picture 8">
          <a:extLst>
            <a:ext uri="{FF2B5EF4-FFF2-40B4-BE49-F238E27FC236}">
              <a16:creationId xmlns:a16="http://schemas.microsoft.com/office/drawing/2014/main" id="{AE249CFD-E2FE-4284-BC6A-7B3B0FFEF60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22388" y="41126568"/>
          <a:ext cx="1857374" cy="2223148"/>
        </a:xfrm>
        <a:prstGeom prst="rect">
          <a:avLst/>
        </a:prstGeom>
      </xdr:spPr>
    </xdr:pic>
    <xdr:clientData/>
  </xdr:twoCellAnchor>
  <xdr:twoCellAnchor editAs="oneCell">
    <xdr:from>
      <xdr:col>2</xdr:col>
      <xdr:colOff>2297906</xdr:colOff>
      <xdr:row>86</xdr:row>
      <xdr:rowOff>47624</xdr:rowOff>
    </xdr:from>
    <xdr:to>
      <xdr:col>2</xdr:col>
      <xdr:colOff>4262437</xdr:colOff>
      <xdr:row>86</xdr:row>
      <xdr:rowOff>2259157</xdr:rowOff>
    </xdr:to>
    <xdr:pic>
      <xdr:nvPicPr>
        <xdr:cNvPr id="10" name="Picture 9">
          <a:extLst>
            <a:ext uri="{FF2B5EF4-FFF2-40B4-BE49-F238E27FC236}">
              <a16:creationId xmlns:a16="http://schemas.microsoft.com/office/drawing/2014/main" id="{063FB825-BA49-462E-B4B1-20F421D9CFD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548856" y="41138474"/>
          <a:ext cx="1964531" cy="2211533"/>
        </a:xfrm>
        <a:prstGeom prst="rect">
          <a:avLst/>
        </a:prstGeom>
      </xdr:spPr>
    </xdr:pic>
    <xdr:clientData/>
  </xdr:twoCellAnchor>
  <xdr:twoCellAnchor editAs="oneCell">
    <xdr:from>
      <xdr:col>2</xdr:col>
      <xdr:colOff>54427</xdr:colOff>
      <xdr:row>282</xdr:row>
      <xdr:rowOff>68036</xdr:rowOff>
    </xdr:from>
    <xdr:to>
      <xdr:col>2</xdr:col>
      <xdr:colOff>1292678</xdr:colOff>
      <xdr:row>282</xdr:row>
      <xdr:rowOff>1901782</xdr:rowOff>
    </xdr:to>
    <xdr:pic>
      <xdr:nvPicPr>
        <xdr:cNvPr id="11" name="Picture 10">
          <a:extLst>
            <a:ext uri="{FF2B5EF4-FFF2-40B4-BE49-F238E27FC236}">
              <a16:creationId xmlns:a16="http://schemas.microsoft.com/office/drawing/2014/main" id="{0D16BE5F-2362-4ACE-8AA3-A5D5804A7BD5}"/>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305377" y="157338486"/>
          <a:ext cx="1238251" cy="1833746"/>
        </a:xfrm>
        <a:prstGeom prst="rect">
          <a:avLst/>
        </a:prstGeom>
      </xdr:spPr>
    </xdr:pic>
    <xdr:clientData/>
  </xdr:twoCellAnchor>
  <xdr:twoCellAnchor editAs="oneCell">
    <xdr:from>
      <xdr:col>2</xdr:col>
      <xdr:colOff>225137</xdr:colOff>
      <xdr:row>134</xdr:row>
      <xdr:rowOff>103910</xdr:rowOff>
    </xdr:from>
    <xdr:to>
      <xdr:col>2</xdr:col>
      <xdr:colOff>4280064</xdr:colOff>
      <xdr:row>134</xdr:row>
      <xdr:rowOff>1245880</xdr:rowOff>
    </xdr:to>
    <xdr:pic>
      <xdr:nvPicPr>
        <xdr:cNvPr id="12" name="Picture 11">
          <a:extLst>
            <a:ext uri="{FF2B5EF4-FFF2-40B4-BE49-F238E27FC236}">
              <a16:creationId xmlns:a16="http://schemas.microsoft.com/office/drawing/2014/main" id="{634FD23D-2A49-4FF5-A17C-9A162FF573E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76087" y="6597246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134</xdr:row>
      <xdr:rowOff>103909</xdr:rowOff>
    </xdr:from>
    <xdr:to>
      <xdr:col>4</xdr:col>
      <xdr:colOff>24740</xdr:colOff>
      <xdr:row>134</xdr:row>
      <xdr:rowOff>1246908</xdr:rowOff>
    </xdr:to>
    <xdr:pic>
      <xdr:nvPicPr>
        <xdr:cNvPr id="13" name="Picture 12">
          <a:extLst>
            <a:ext uri="{FF2B5EF4-FFF2-40B4-BE49-F238E27FC236}">
              <a16:creationId xmlns:a16="http://schemas.microsoft.com/office/drawing/2014/main" id="{4A669EC1-9640-49EA-9CBD-433F29CB36F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74906" y="6597245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153</xdr:row>
      <xdr:rowOff>69272</xdr:rowOff>
    </xdr:from>
    <xdr:to>
      <xdr:col>2</xdr:col>
      <xdr:colOff>3984963</xdr:colOff>
      <xdr:row>153</xdr:row>
      <xdr:rowOff>2060863</xdr:rowOff>
    </xdr:to>
    <xdr:pic>
      <xdr:nvPicPr>
        <xdr:cNvPr id="14" name="Picture 13">
          <a:extLst>
            <a:ext uri="{FF2B5EF4-FFF2-40B4-BE49-F238E27FC236}">
              <a16:creationId xmlns:a16="http://schemas.microsoft.com/office/drawing/2014/main" id="{545D09A0-C167-41DB-91CE-8FA5050009A8}"/>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337541" y="75488222"/>
          <a:ext cx="3898372" cy="1991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158</xdr:row>
      <xdr:rowOff>51955</xdr:rowOff>
    </xdr:from>
    <xdr:to>
      <xdr:col>2</xdr:col>
      <xdr:colOff>3082637</xdr:colOff>
      <xdr:row>158</xdr:row>
      <xdr:rowOff>1094829</xdr:rowOff>
    </xdr:to>
    <xdr:pic>
      <xdr:nvPicPr>
        <xdr:cNvPr id="15" name="Picture 14">
          <a:extLst>
            <a:ext uri="{FF2B5EF4-FFF2-40B4-BE49-F238E27FC236}">
              <a16:creationId xmlns:a16="http://schemas.microsoft.com/office/drawing/2014/main" id="{3A00CFD8-E068-4FB5-8C40-EB6FC0958603}"/>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320223" y="79312655"/>
          <a:ext cx="3013364" cy="1042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162</xdr:row>
      <xdr:rowOff>51954</xdr:rowOff>
    </xdr:from>
    <xdr:to>
      <xdr:col>2</xdr:col>
      <xdr:colOff>1939637</xdr:colOff>
      <xdr:row>163</xdr:row>
      <xdr:rowOff>96</xdr:rowOff>
    </xdr:to>
    <xdr:pic>
      <xdr:nvPicPr>
        <xdr:cNvPr id="16" name="Picture 15">
          <a:extLst>
            <a:ext uri="{FF2B5EF4-FFF2-40B4-BE49-F238E27FC236}">
              <a16:creationId xmlns:a16="http://schemas.microsoft.com/office/drawing/2014/main" id="{B187361D-CBC8-40E9-9BA4-AC3B945D4C3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37541" y="81490704"/>
          <a:ext cx="1853046" cy="1497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166</xdr:row>
      <xdr:rowOff>51129</xdr:rowOff>
    </xdr:from>
    <xdr:to>
      <xdr:col>2</xdr:col>
      <xdr:colOff>2806371</xdr:colOff>
      <xdr:row>166</xdr:row>
      <xdr:rowOff>1182659</xdr:rowOff>
    </xdr:to>
    <xdr:pic>
      <xdr:nvPicPr>
        <xdr:cNvPr id="17" name="Picture 16">
          <a:extLst>
            <a:ext uri="{FF2B5EF4-FFF2-40B4-BE49-F238E27FC236}">
              <a16:creationId xmlns:a16="http://schemas.microsoft.com/office/drawing/2014/main" id="{F09C81C3-EAF3-4C7E-A6F0-4B5C5A24FA25}"/>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55684" y="84734729"/>
          <a:ext cx="2701637" cy="1131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205</xdr:row>
      <xdr:rowOff>51955</xdr:rowOff>
    </xdr:from>
    <xdr:to>
      <xdr:col>2</xdr:col>
      <xdr:colOff>1073728</xdr:colOff>
      <xdr:row>205</xdr:row>
      <xdr:rowOff>1310360</xdr:rowOff>
    </xdr:to>
    <xdr:pic>
      <xdr:nvPicPr>
        <xdr:cNvPr id="18" name="Picture 17">
          <a:extLst>
            <a:ext uri="{FF2B5EF4-FFF2-40B4-BE49-F238E27FC236}">
              <a16:creationId xmlns:a16="http://schemas.microsoft.com/office/drawing/2014/main" id="{223FAED5-733C-4EA2-B01B-4714FBD1D17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02905" y="116555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102</xdr:row>
      <xdr:rowOff>54429</xdr:rowOff>
    </xdr:from>
    <xdr:to>
      <xdr:col>2</xdr:col>
      <xdr:colOff>2340428</xdr:colOff>
      <xdr:row>102</xdr:row>
      <xdr:rowOff>1687287</xdr:rowOff>
    </xdr:to>
    <xdr:pic>
      <xdr:nvPicPr>
        <xdr:cNvPr id="19" name="Picture 18">
          <a:extLst>
            <a:ext uri="{FF2B5EF4-FFF2-40B4-BE49-F238E27FC236}">
              <a16:creationId xmlns:a16="http://schemas.microsoft.com/office/drawing/2014/main" id="{1C0FAD8E-4668-40C2-8F97-62B4CAD8C042}"/>
            </a:ext>
          </a:extLst>
        </xdr:cNvPr>
        <xdr:cNvPicPr>
          <a:picLocks noChangeAspect="1"/>
        </xdr:cNvPicPr>
      </xdr:nvPicPr>
      <xdr:blipFill rotWithShape="1">
        <a:blip xmlns:r="http://schemas.openxmlformats.org/officeDocument/2006/relationships" r:embed="rId18"/>
        <a:srcRect r="15152" b="8993"/>
        <a:stretch/>
      </xdr:blipFill>
      <xdr:spPr>
        <a:xfrm>
          <a:off x="1305379" y="50613129"/>
          <a:ext cx="2285999" cy="1632858"/>
        </a:xfrm>
        <a:prstGeom prst="rect">
          <a:avLst/>
        </a:prstGeom>
      </xdr:spPr>
    </xdr:pic>
    <xdr:clientData/>
  </xdr:twoCellAnchor>
  <xdr:twoCellAnchor editAs="oneCell">
    <xdr:from>
      <xdr:col>2</xdr:col>
      <xdr:colOff>54429</xdr:colOff>
      <xdr:row>266</xdr:row>
      <xdr:rowOff>27215</xdr:rowOff>
    </xdr:from>
    <xdr:to>
      <xdr:col>2</xdr:col>
      <xdr:colOff>2313214</xdr:colOff>
      <xdr:row>267</xdr:row>
      <xdr:rowOff>370</xdr:rowOff>
    </xdr:to>
    <xdr:pic>
      <xdr:nvPicPr>
        <xdr:cNvPr id="20" name="Picture 19">
          <a:extLst>
            <a:ext uri="{FF2B5EF4-FFF2-40B4-BE49-F238E27FC236}">
              <a16:creationId xmlns:a16="http://schemas.microsoft.com/office/drawing/2014/main" id="{5D972602-503A-4918-AED4-502C0B6E597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05379" y="146839215"/>
          <a:ext cx="2258785" cy="117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326</xdr:row>
      <xdr:rowOff>162761</xdr:rowOff>
    </xdr:from>
    <xdr:to>
      <xdr:col>2</xdr:col>
      <xdr:colOff>3968812</xdr:colOff>
      <xdr:row>326</xdr:row>
      <xdr:rowOff>1039388</xdr:rowOff>
    </xdr:to>
    <xdr:pic>
      <xdr:nvPicPr>
        <xdr:cNvPr id="21" name="Picture 20">
          <a:extLst>
            <a:ext uri="{FF2B5EF4-FFF2-40B4-BE49-F238E27FC236}">
              <a16:creationId xmlns:a16="http://schemas.microsoft.com/office/drawing/2014/main" id="{5EEF6CC1-A070-4E03-B7DE-09B938F81FB1}"/>
            </a:ext>
          </a:extLst>
        </xdr:cNvPr>
        <xdr:cNvPicPr>
          <a:picLocks noChangeAspect="1"/>
        </xdr:cNvPicPr>
      </xdr:nvPicPr>
      <xdr:blipFill>
        <a:blip xmlns:r="http://schemas.openxmlformats.org/officeDocument/2006/relationships" r:embed="rId20" cstate="print"/>
        <a:stretch>
          <a:fillRect/>
        </a:stretch>
      </xdr:blipFill>
      <xdr:spPr>
        <a:xfrm rot="5400000">
          <a:off x="4074064" y="197969241"/>
          <a:ext cx="876627" cy="1414768"/>
        </a:xfrm>
        <a:prstGeom prst="rect">
          <a:avLst/>
        </a:prstGeom>
      </xdr:spPr>
    </xdr:pic>
    <xdr:clientData/>
  </xdr:twoCellAnchor>
  <xdr:twoCellAnchor editAs="oneCell">
    <xdr:from>
      <xdr:col>2</xdr:col>
      <xdr:colOff>157359</xdr:colOff>
      <xdr:row>326</xdr:row>
      <xdr:rowOff>235065</xdr:rowOff>
    </xdr:from>
    <xdr:to>
      <xdr:col>2</xdr:col>
      <xdr:colOff>1891151</xdr:colOff>
      <xdr:row>326</xdr:row>
      <xdr:rowOff>1282961</xdr:rowOff>
    </xdr:to>
    <xdr:pic>
      <xdr:nvPicPr>
        <xdr:cNvPr id="22" name="Picture 21">
          <a:extLst>
            <a:ext uri="{FF2B5EF4-FFF2-40B4-BE49-F238E27FC236}">
              <a16:creationId xmlns:a16="http://schemas.microsoft.com/office/drawing/2014/main" id="{2AC6E83D-BF7F-4C9D-9C1E-55341D60C7D4}"/>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408309" y="198310615"/>
          <a:ext cx="1733792" cy="1047896"/>
        </a:xfrm>
        <a:prstGeom prst="rect">
          <a:avLst/>
        </a:prstGeom>
      </xdr:spPr>
    </xdr:pic>
    <xdr:clientData/>
  </xdr:twoCellAnchor>
  <xdr:twoCellAnchor editAs="oneCell">
    <xdr:from>
      <xdr:col>2</xdr:col>
      <xdr:colOff>30749</xdr:colOff>
      <xdr:row>328</xdr:row>
      <xdr:rowOff>54310</xdr:rowOff>
    </xdr:from>
    <xdr:to>
      <xdr:col>2</xdr:col>
      <xdr:colOff>1652280</xdr:colOff>
      <xdr:row>328</xdr:row>
      <xdr:rowOff>1250949</xdr:rowOff>
    </xdr:to>
    <xdr:pic>
      <xdr:nvPicPr>
        <xdr:cNvPr id="23" name="Picture 22">
          <a:extLst>
            <a:ext uri="{FF2B5EF4-FFF2-40B4-BE49-F238E27FC236}">
              <a16:creationId xmlns:a16="http://schemas.microsoft.com/office/drawing/2014/main" id="{C853D99C-31CE-4238-B29C-1BE06C92204F}"/>
            </a:ext>
          </a:extLst>
        </xdr:cNvPr>
        <xdr:cNvPicPr>
          <a:picLocks noChangeAspect="1"/>
        </xdr:cNvPicPr>
      </xdr:nvPicPr>
      <xdr:blipFill>
        <a:blip xmlns:r="http://schemas.openxmlformats.org/officeDocument/2006/relationships" r:embed="rId22" cstate="print"/>
        <a:stretch>
          <a:fillRect/>
        </a:stretch>
      </xdr:blipFill>
      <xdr:spPr>
        <a:xfrm>
          <a:off x="1281699" y="200111060"/>
          <a:ext cx="1621531" cy="1196639"/>
        </a:xfrm>
        <a:prstGeom prst="rect">
          <a:avLst/>
        </a:prstGeom>
      </xdr:spPr>
    </xdr:pic>
    <xdr:clientData/>
  </xdr:twoCellAnchor>
  <xdr:twoCellAnchor editAs="oneCell">
    <xdr:from>
      <xdr:col>2</xdr:col>
      <xdr:colOff>1784405</xdr:colOff>
      <xdr:row>328</xdr:row>
      <xdr:rowOff>71973</xdr:rowOff>
    </xdr:from>
    <xdr:to>
      <xdr:col>2</xdr:col>
      <xdr:colOff>2610685</xdr:colOff>
      <xdr:row>328</xdr:row>
      <xdr:rowOff>1384300</xdr:rowOff>
    </xdr:to>
    <xdr:pic>
      <xdr:nvPicPr>
        <xdr:cNvPr id="24" name="Picture 23">
          <a:extLst>
            <a:ext uri="{FF2B5EF4-FFF2-40B4-BE49-F238E27FC236}">
              <a16:creationId xmlns:a16="http://schemas.microsoft.com/office/drawing/2014/main" id="{552C4032-3CBC-4936-AA24-DE4A5B33A81F}"/>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3035355" y="200128723"/>
          <a:ext cx="826280" cy="1312327"/>
        </a:xfrm>
        <a:prstGeom prst="rect">
          <a:avLst/>
        </a:prstGeom>
      </xdr:spPr>
    </xdr:pic>
    <xdr:clientData/>
  </xdr:twoCellAnchor>
  <xdr:twoCellAnchor editAs="oneCell">
    <xdr:from>
      <xdr:col>2</xdr:col>
      <xdr:colOff>72637</xdr:colOff>
      <xdr:row>330</xdr:row>
      <xdr:rowOff>144825</xdr:rowOff>
    </xdr:from>
    <xdr:to>
      <xdr:col>2</xdr:col>
      <xdr:colOff>868875</xdr:colOff>
      <xdr:row>330</xdr:row>
      <xdr:rowOff>698500</xdr:rowOff>
    </xdr:to>
    <xdr:pic>
      <xdr:nvPicPr>
        <xdr:cNvPr id="25" name="Picture 24">
          <a:extLst>
            <a:ext uri="{FF2B5EF4-FFF2-40B4-BE49-F238E27FC236}">
              <a16:creationId xmlns:a16="http://schemas.microsoft.com/office/drawing/2014/main" id="{E8961439-D7D2-4AE7-AF89-7F1F01A553E5}"/>
            </a:ext>
          </a:extLst>
        </xdr:cNvPr>
        <xdr:cNvPicPr>
          <a:picLocks noChangeAspect="1"/>
        </xdr:cNvPicPr>
      </xdr:nvPicPr>
      <xdr:blipFill>
        <a:blip xmlns:r="http://schemas.openxmlformats.org/officeDocument/2006/relationships" r:embed="rId24" cstate="print"/>
        <a:stretch>
          <a:fillRect/>
        </a:stretch>
      </xdr:blipFill>
      <xdr:spPr>
        <a:xfrm>
          <a:off x="1323587" y="202220875"/>
          <a:ext cx="796238" cy="553675"/>
        </a:xfrm>
        <a:prstGeom prst="rect">
          <a:avLst/>
        </a:prstGeom>
      </xdr:spPr>
    </xdr:pic>
    <xdr:clientData/>
  </xdr:twoCellAnchor>
  <xdr:twoCellAnchor editAs="oneCell">
    <xdr:from>
      <xdr:col>2</xdr:col>
      <xdr:colOff>1091978</xdr:colOff>
      <xdr:row>330</xdr:row>
      <xdr:rowOff>133685</xdr:rowOff>
    </xdr:from>
    <xdr:to>
      <xdr:col>2</xdr:col>
      <xdr:colOff>2959139</xdr:colOff>
      <xdr:row>330</xdr:row>
      <xdr:rowOff>1286371</xdr:rowOff>
    </xdr:to>
    <xdr:pic>
      <xdr:nvPicPr>
        <xdr:cNvPr id="26" name="Picture 25">
          <a:extLst>
            <a:ext uri="{FF2B5EF4-FFF2-40B4-BE49-F238E27FC236}">
              <a16:creationId xmlns:a16="http://schemas.microsoft.com/office/drawing/2014/main" id="{13FC2036-3A67-4C19-B080-49B0141211AB}"/>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342928" y="202209735"/>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332</xdr:row>
      <xdr:rowOff>131902</xdr:rowOff>
    </xdr:from>
    <xdr:to>
      <xdr:col>2</xdr:col>
      <xdr:colOff>1655768</xdr:colOff>
      <xdr:row>332</xdr:row>
      <xdr:rowOff>1217904</xdr:rowOff>
    </xdr:to>
    <xdr:pic>
      <xdr:nvPicPr>
        <xdr:cNvPr id="27" name="Picture 26">
          <a:extLst>
            <a:ext uri="{FF2B5EF4-FFF2-40B4-BE49-F238E27FC236}">
              <a16:creationId xmlns:a16="http://schemas.microsoft.com/office/drawing/2014/main" id="{3655871A-449C-4F42-A7F4-F3B0FE256393}"/>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68242" y="204112952"/>
          <a:ext cx="1438476" cy="1086002"/>
        </a:xfrm>
        <a:prstGeom prst="rect">
          <a:avLst/>
        </a:prstGeom>
      </xdr:spPr>
    </xdr:pic>
    <xdr:clientData/>
  </xdr:twoCellAnchor>
  <xdr:twoCellAnchor editAs="oneCell">
    <xdr:from>
      <xdr:col>2</xdr:col>
      <xdr:colOff>1798055</xdr:colOff>
      <xdr:row>332</xdr:row>
      <xdr:rowOff>133684</xdr:rowOff>
    </xdr:from>
    <xdr:to>
      <xdr:col>2</xdr:col>
      <xdr:colOff>3303215</xdr:colOff>
      <xdr:row>332</xdr:row>
      <xdr:rowOff>1210159</xdr:rowOff>
    </xdr:to>
    <xdr:pic>
      <xdr:nvPicPr>
        <xdr:cNvPr id="28" name="Picture 27">
          <a:extLst>
            <a:ext uri="{FF2B5EF4-FFF2-40B4-BE49-F238E27FC236}">
              <a16:creationId xmlns:a16="http://schemas.microsoft.com/office/drawing/2014/main" id="{2194B5D8-B78F-471B-9D7B-4D450D00DD3D}"/>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3049005" y="204114734"/>
          <a:ext cx="1505160" cy="1076475"/>
        </a:xfrm>
        <a:prstGeom prst="rect">
          <a:avLst/>
        </a:prstGeom>
      </xdr:spPr>
    </xdr:pic>
    <xdr:clientData/>
  </xdr:twoCellAnchor>
  <xdr:twoCellAnchor editAs="oneCell">
    <xdr:from>
      <xdr:col>2</xdr:col>
      <xdr:colOff>118145</xdr:colOff>
      <xdr:row>334</xdr:row>
      <xdr:rowOff>33422</xdr:rowOff>
    </xdr:from>
    <xdr:to>
      <xdr:col>2</xdr:col>
      <xdr:colOff>1420091</xdr:colOff>
      <xdr:row>334</xdr:row>
      <xdr:rowOff>1233740</xdr:rowOff>
    </xdr:to>
    <xdr:pic>
      <xdr:nvPicPr>
        <xdr:cNvPr id="29" name="Picture 28">
          <a:extLst>
            <a:ext uri="{FF2B5EF4-FFF2-40B4-BE49-F238E27FC236}">
              <a16:creationId xmlns:a16="http://schemas.microsoft.com/office/drawing/2014/main" id="{74D48983-B867-4870-A95B-AF99CC04E2D7}"/>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69095" y="206141722"/>
          <a:ext cx="1301946" cy="1200318"/>
        </a:xfrm>
        <a:prstGeom prst="rect">
          <a:avLst/>
        </a:prstGeom>
      </xdr:spPr>
    </xdr:pic>
    <xdr:clientData/>
  </xdr:twoCellAnchor>
  <xdr:twoCellAnchor editAs="oneCell">
    <xdr:from>
      <xdr:col>2</xdr:col>
      <xdr:colOff>18716</xdr:colOff>
      <xdr:row>336</xdr:row>
      <xdr:rowOff>33419</xdr:rowOff>
    </xdr:from>
    <xdr:to>
      <xdr:col>2</xdr:col>
      <xdr:colOff>1564770</xdr:colOff>
      <xdr:row>336</xdr:row>
      <xdr:rowOff>1058333</xdr:rowOff>
    </xdr:to>
    <xdr:pic>
      <xdr:nvPicPr>
        <xdr:cNvPr id="30" name="Picture 29">
          <a:extLst>
            <a:ext uri="{FF2B5EF4-FFF2-40B4-BE49-F238E27FC236}">
              <a16:creationId xmlns:a16="http://schemas.microsoft.com/office/drawing/2014/main" id="{7F9A210C-04A7-4CFB-A027-086550A2B4E2}"/>
            </a:ext>
          </a:extLst>
        </xdr:cNvPr>
        <xdr:cNvPicPr>
          <a:picLocks noChangeAspect="1"/>
        </xdr:cNvPicPr>
      </xdr:nvPicPr>
      <xdr:blipFill>
        <a:blip xmlns:r="http://schemas.openxmlformats.org/officeDocument/2006/relationships" r:embed="rId30" cstate="print"/>
        <a:stretch>
          <a:fillRect/>
        </a:stretch>
      </xdr:blipFill>
      <xdr:spPr>
        <a:xfrm>
          <a:off x="1269666" y="208173719"/>
          <a:ext cx="1546054" cy="1024914"/>
        </a:xfrm>
        <a:prstGeom prst="rect">
          <a:avLst/>
        </a:prstGeom>
      </xdr:spPr>
    </xdr:pic>
    <xdr:clientData/>
  </xdr:twoCellAnchor>
  <xdr:twoCellAnchor editAs="oneCell">
    <xdr:from>
      <xdr:col>2</xdr:col>
      <xdr:colOff>84111</xdr:colOff>
      <xdr:row>338</xdr:row>
      <xdr:rowOff>69690</xdr:rowOff>
    </xdr:from>
    <xdr:to>
      <xdr:col>2</xdr:col>
      <xdr:colOff>1951272</xdr:colOff>
      <xdr:row>338</xdr:row>
      <xdr:rowOff>1527218</xdr:rowOff>
    </xdr:to>
    <xdr:pic>
      <xdr:nvPicPr>
        <xdr:cNvPr id="31" name="Picture 30">
          <a:extLst>
            <a:ext uri="{FF2B5EF4-FFF2-40B4-BE49-F238E27FC236}">
              <a16:creationId xmlns:a16="http://schemas.microsoft.com/office/drawing/2014/main" id="{E372E050-108E-4440-8DBC-9412F6C49635}"/>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335061" y="210362640"/>
          <a:ext cx="1867161" cy="1457528"/>
        </a:xfrm>
        <a:prstGeom prst="rect">
          <a:avLst/>
        </a:prstGeom>
      </xdr:spPr>
    </xdr:pic>
    <xdr:clientData/>
  </xdr:twoCellAnchor>
  <xdr:twoCellAnchor editAs="oneCell">
    <xdr:from>
      <xdr:col>2</xdr:col>
      <xdr:colOff>2159224</xdr:colOff>
      <xdr:row>340</xdr:row>
      <xdr:rowOff>121812</xdr:rowOff>
    </xdr:from>
    <xdr:to>
      <xdr:col>2</xdr:col>
      <xdr:colOff>4016858</xdr:colOff>
      <xdr:row>340</xdr:row>
      <xdr:rowOff>1284024</xdr:rowOff>
    </xdr:to>
    <xdr:pic>
      <xdr:nvPicPr>
        <xdr:cNvPr id="32" name="Picture 31">
          <a:extLst>
            <a:ext uri="{FF2B5EF4-FFF2-40B4-BE49-F238E27FC236}">
              <a16:creationId xmlns:a16="http://schemas.microsoft.com/office/drawing/2014/main" id="{F5305010-895A-4D3B-ADBE-316DC7C5FE19}"/>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410174" y="212707112"/>
          <a:ext cx="1857634" cy="1162212"/>
        </a:xfrm>
        <a:prstGeom prst="rect">
          <a:avLst/>
        </a:prstGeom>
      </xdr:spPr>
    </xdr:pic>
    <xdr:clientData/>
  </xdr:twoCellAnchor>
  <xdr:twoCellAnchor editAs="oneCell">
    <xdr:from>
      <xdr:col>2</xdr:col>
      <xdr:colOff>120094</xdr:colOff>
      <xdr:row>340</xdr:row>
      <xdr:rowOff>116085</xdr:rowOff>
    </xdr:from>
    <xdr:to>
      <xdr:col>2</xdr:col>
      <xdr:colOff>1253727</xdr:colOff>
      <xdr:row>340</xdr:row>
      <xdr:rowOff>1287824</xdr:rowOff>
    </xdr:to>
    <xdr:pic>
      <xdr:nvPicPr>
        <xdr:cNvPr id="33" name="Picture 32">
          <a:extLst>
            <a:ext uri="{FF2B5EF4-FFF2-40B4-BE49-F238E27FC236}">
              <a16:creationId xmlns:a16="http://schemas.microsoft.com/office/drawing/2014/main" id="{D2D2D492-D3DE-4E82-A248-7F8CAE26FE24}"/>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71044" y="212701385"/>
          <a:ext cx="1133633" cy="1171739"/>
        </a:xfrm>
        <a:prstGeom prst="rect">
          <a:avLst/>
        </a:prstGeom>
      </xdr:spPr>
    </xdr:pic>
    <xdr:clientData/>
  </xdr:twoCellAnchor>
  <xdr:twoCellAnchor editAs="oneCell">
    <xdr:from>
      <xdr:col>2</xdr:col>
      <xdr:colOff>95250</xdr:colOff>
      <xdr:row>292</xdr:row>
      <xdr:rowOff>74385</xdr:rowOff>
    </xdr:from>
    <xdr:to>
      <xdr:col>2</xdr:col>
      <xdr:colOff>1781410</xdr:colOff>
      <xdr:row>292</xdr:row>
      <xdr:rowOff>1284229</xdr:rowOff>
    </xdr:to>
    <xdr:pic>
      <xdr:nvPicPr>
        <xdr:cNvPr id="34" name="Picture 33">
          <a:extLst>
            <a:ext uri="{FF2B5EF4-FFF2-40B4-BE49-F238E27FC236}">
              <a16:creationId xmlns:a16="http://schemas.microsoft.com/office/drawing/2014/main" id="{25A56BE3-C584-4CE1-8871-A20BA86ADF97}"/>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346200" y="165295035"/>
          <a:ext cx="1686160" cy="1209844"/>
        </a:xfrm>
        <a:prstGeom prst="rect">
          <a:avLst/>
        </a:prstGeom>
      </xdr:spPr>
    </xdr:pic>
    <xdr:clientData/>
  </xdr:twoCellAnchor>
  <xdr:twoCellAnchor editAs="oneCell">
    <xdr:from>
      <xdr:col>2</xdr:col>
      <xdr:colOff>146273</xdr:colOff>
      <xdr:row>309</xdr:row>
      <xdr:rowOff>102331</xdr:rowOff>
    </xdr:from>
    <xdr:to>
      <xdr:col>2</xdr:col>
      <xdr:colOff>1994381</xdr:colOff>
      <xdr:row>309</xdr:row>
      <xdr:rowOff>1140701</xdr:rowOff>
    </xdr:to>
    <xdr:pic>
      <xdr:nvPicPr>
        <xdr:cNvPr id="35" name="Picture 34">
          <a:extLst>
            <a:ext uri="{FF2B5EF4-FFF2-40B4-BE49-F238E27FC236}">
              <a16:creationId xmlns:a16="http://schemas.microsoft.com/office/drawing/2014/main" id="{6C822D38-CB0D-46A9-BA8F-2EB14C327672}"/>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97223" y="183490331"/>
          <a:ext cx="1848108" cy="1038370"/>
        </a:xfrm>
        <a:prstGeom prst="rect">
          <a:avLst/>
        </a:prstGeom>
      </xdr:spPr>
    </xdr:pic>
    <xdr:clientData/>
  </xdr:twoCellAnchor>
  <xdr:twoCellAnchor editAs="oneCell">
    <xdr:from>
      <xdr:col>2</xdr:col>
      <xdr:colOff>128337</xdr:colOff>
      <xdr:row>311</xdr:row>
      <xdr:rowOff>256062</xdr:rowOff>
    </xdr:from>
    <xdr:to>
      <xdr:col>2</xdr:col>
      <xdr:colOff>1376286</xdr:colOff>
      <xdr:row>311</xdr:row>
      <xdr:rowOff>1332537</xdr:rowOff>
    </xdr:to>
    <xdr:pic>
      <xdr:nvPicPr>
        <xdr:cNvPr id="36" name="Picture 35">
          <a:extLst>
            <a:ext uri="{FF2B5EF4-FFF2-40B4-BE49-F238E27FC236}">
              <a16:creationId xmlns:a16="http://schemas.microsoft.com/office/drawing/2014/main" id="{61771D52-2C8A-4421-A4D6-D03B3DAA59DC}"/>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79287" y="185942762"/>
          <a:ext cx="1247949" cy="1076475"/>
        </a:xfrm>
        <a:prstGeom prst="rect">
          <a:avLst/>
        </a:prstGeom>
      </xdr:spPr>
    </xdr:pic>
    <xdr:clientData/>
  </xdr:twoCellAnchor>
  <xdr:twoCellAnchor editAs="oneCell">
    <xdr:from>
      <xdr:col>2</xdr:col>
      <xdr:colOff>43964</xdr:colOff>
      <xdr:row>297</xdr:row>
      <xdr:rowOff>66533</xdr:rowOff>
    </xdr:from>
    <xdr:to>
      <xdr:col>2</xdr:col>
      <xdr:colOff>1939704</xdr:colOff>
      <xdr:row>297</xdr:row>
      <xdr:rowOff>1352587</xdr:rowOff>
    </xdr:to>
    <xdr:pic>
      <xdr:nvPicPr>
        <xdr:cNvPr id="37" name="Picture 36">
          <a:extLst>
            <a:ext uri="{FF2B5EF4-FFF2-40B4-BE49-F238E27FC236}">
              <a16:creationId xmlns:a16="http://schemas.microsoft.com/office/drawing/2014/main" id="{E6D6C0C0-1A6A-4C4A-9060-56D0695881A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94914" y="167731933"/>
          <a:ext cx="1895740" cy="1286054"/>
        </a:xfrm>
        <a:prstGeom prst="rect">
          <a:avLst/>
        </a:prstGeom>
      </xdr:spPr>
    </xdr:pic>
    <xdr:clientData/>
  </xdr:twoCellAnchor>
  <xdr:twoCellAnchor editAs="oneCell">
    <xdr:from>
      <xdr:col>2</xdr:col>
      <xdr:colOff>64724</xdr:colOff>
      <xdr:row>299</xdr:row>
      <xdr:rowOff>67300</xdr:rowOff>
    </xdr:from>
    <xdr:to>
      <xdr:col>2</xdr:col>
      <xdr:colOff>969725</xdr:colOff>
      <xdr:row>299</xdr:row>
      <xdr:rowOff>1362881</xdr:rowOff>
    </xdr:to>
    <xdr:pic>
      <xdr:nvPicPr>
        <xdr:cNvPr id="38" name="Picture 37">
          <a:extLst>
            <a:ext uri="{FF2B5EF4-FFF2-40B4-BE49-F238E27FC236}">
              <a16:creationId xmlns:a16="http://schemas.microsoft.com/office/drawing/2014/main" id="{4AAB9536-55D8-4A67-9A92-026535D59DD9}"/>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315674" y="169555150"/>
          <a:ext cx="905001" cy="1295581"/>
        </a:xfrm>
        <a:prstGeom prst="rect">
          <a:avLst/>
        </a:prstGeom>
      </xdr:spPr>
    </xdr:pic>
    <xdr:clientData/>
  </xdr:twoCellAnchor>
  <xdr:twoCellAnchor editAs="oneCell">
    <xdr:from>
      <xdr:col>2</xdr:col>
      <xdr:colOff>142875</xdr:colOff>
      <xdr:row>301</xdr:row>
      <xdr:rowOff>122544</xdr:rowOff>
    </xdr:from>
    <xdr:to>
      <xdr:col>2</xdr:col>
      <xdr:colOff>1209824</xdr:colOff>
      <xdr:row>301</xdr:row>
      <xdr:rowOff>1456230</xdr:rowOff>
    </xdr:to>
    <xdr:pic>
      <xdr:nvPicPr>
        <xdr:cNvPr id="39" name="Picture 38">
          <a:extLst>
            <a:ext uri="{FF2B5EF4-FFF2-40B4-BE49-F238E27FC236}">
              <a16:creationId xmlns:a16="http://schemas.microsoft.com/office/drawing/2014/main" id="{E83FF492-2037-45A3-A413-79611518B60E}"/>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93825" y="172112294"/>
          <a:ext cx="1066949" cy="1333686"/>
        </a:xfrm>
        <a:prstGeom prst="rect">
          <a:avLst/>
        </a:prstGeom>
      </xdr:spPr>
    </xdr:pic>
    <xdr:clientData/>
  </xdr:twoCellAnchor>
  <xdr:twoCellAnchor editAs="oneCell">
    <xdr:from>
      <xdr:col>2</xdr:col>
      <xdr:colOff>268649</xdr:colOff>
      <xdr:row>307</xdr:row>
      <xdr:rowOff>169836</xdr:rowOff>
    </xdr:from>
    <xdr:to>
      <xdr:col>2</xdr:col>
      <xdr:colOff>1307019</xdr:colOff>
      <xdr:row>307</xdr:row>
      <xdr:rowOff>1589259</xdr:rowOff>
    </xdr:to>
    <xdr:pic>
      <xdr:nvPicPr>
        <xdr:cNvPr id="40" name="Picture 39">
          <a:extLst>
            <a:ext uri="{FF2B5EF4-FFF2-40B4-BE49-F238E27FC236}">
              <a16:creationId xmlns:a16="http://schemas.microsoft.com/office/drawing/2014/main" id="{B8683AC5-6BE9-4DBC-B81A-47C4EA437F56}"/>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519599" y="180776536"/>
          <a:ext cx="1038370" cy="1419423"/>
        </a:xfrm>
        <a:prstGeom prst="rect">
          <a:avLst/>
        </a:prstGeom>
      </xdr:spPr>
    </xdr:pic>
    <xdr:clientData/>
  </xdr:twoCellAnchor>
  <xdr:twoCellAnchor editAs="oneCell">
    <xdr:from>
      <xdr:col>2</xdr:col>
      <xdr:colOff>216181</xdr:colOff>
      <xdr:row>303</xdr:row>
      <xdr:rowOff>111403</xdr:rowOff>
    </xdr:from>
    <xdr:to>
      <xdr:col>2</xdr:col>
      <xdr:colOff>1254551</xdr:colOff>
      <xdr:row>303</xdr:row>
      <xdr:rowOff>1549879</xdr:rowOff>
    </xdr:to>
    <xdr:pic>
      <xdr:nvPicPr>
        <xdr:cNvPr id="41" name="Picture 40">
          <a:extLst>
            <a:ext uri="{FF2B5EF4-FFF2-40B4-BE49-F238E27FC236}">
              <a16:creationId xmlns:a16="http://schemas.microsoft.com/office/drawing/2014/main" id="{E3DC07B9-2C6E-4F35-BA38-279ADF91A0E1}"/>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67131" y="174711003"/>
          <a:ext cx="1038370" cy="1438476"/>
        </a:xfrm>
        <a:prstGeom prst="rect">
          <a:avLst/>
        </a:prstGeom>
      </xdr:spPr>
    </xdr:pic>
    <xdr:clientData/>
  </xdr:twoCellAnchor>
  <xdr:twoCellAnchor editAs="oneCell">
    <xdr:from>
      <xdr:col>2</xdr:col>
      <xdr:colOff>349865</xdr:colOff>
      <xdr:row>315</xdr:row>
      <xdr:rowOff>46011</xdr:rowOff>
    </xdr:from>
    <xdr:to>
      <xdr:col>2</xdr:col>
      <xdr:colOff>1378709</xdr:colOff>
      <xdr:row>315</xdr:row>
      <xdr:rowOff>1255855</xdr:rowOff>
    </xdr:to>
    <xdr:pic>
      <xdr:nvPicPr>
        <xdr:cNvPr id="42" name="Picture 41">
          <a:extLst>
            <a:ext uri="{FF2B5EF4-FFF2-40B4-BE49-F238E27FC236}">
              <a16:creationId xmlns:a16="http://schemas.microsoft.com/office/drawing/2014/main" id="{F98A8B50-0943-4ED0-A99C-F0529DC92203}"/>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600815" y="188025061"/>
          <a:ext cx="1028844" cy="1209844"/>
        </a:xfrm>
        <a:prstGeom prst="rect">
          <a:avLst/>
        </a:prstGeom>
      </xdr:spPr>
    </xdr:pic>
    <xdr:clientData/>
  </xdr:twoCellAnchor>
  <xdr:twoCellAnchor editAs="oneCell">
    <xdr:from>
      <xdr:col>2</xdr:col>
      <xdr:colOff>139812</xdr:colOff>
      <xdr:row>321</xdr:row>
      <xdr:rowOff>260740</xdr:rowOff>
    </xdr:from>
    <xdr:to>
      <xdr:col>2</xdr:col>
      <xdr:colOff>1444919</xdr:colOff>
      <xdr:row>321</xdr:row>
      <xdr:rowOff>1813532</xdr:rowOff>
    </xdr:to>
    <xdr:pic>
      <xdr:nvPicPr>
        <xdr:cNvPr id="43" name="Picture 42">
          <a:extLst>
            <a:ext uri="{FF2B5EF4-FFF2-40B4-BE49-F238E27FC236}">
              <a16:creationId xmlns:a16="http://schemas.microsoft.com/office/drawing/2014/main" id="{339C839D-841C-4FFF-AFB4-BFDF8BF144E8}"/>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390762" y="1945580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168219</xdr:colOff>
      <xdr:row>317</xdr:row>
      <xdr:rowOff>209719</xdr:rowOff>
    </xdr:from>
    <xdr:to>
      <xdr:col>2</xdr:col>
      <xdr:colOff>949378</xdr:colOff>
      <xdr:row>317</xdr:row>
      <xdr:rowOff>1257615</xdr:rowOff>
    </xdr:to>
    <xdr:pic>
      <xdr:nvPicPr>
        <xdr:cNvPr id="44" name="Picture 43">
          <a:extLst>
            <a:ext uri="{FF2B5EF4-FFF2-40B4-BE49-F238E27FC236}">
              <a16:creationId xmlns:a16="http://schemas.microsoft.com/office/drawing/2014/main" id="{8B571E24-9464-42D3-9078-63B603401D08}"/>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bwMode="auto">
        <a:xfrm>
          <a:off x="1419169" y="190455719"/>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319</xdr:row>
      <xdr:rowOff>17647</xdr:rowOff>
    </xdr:from>
    <xdr:to>
      <xdr:col>2</xdr:col>
      <xdr:colOff>1107940</xdr:colOff>
      <xdr:row>320</xdr:row>
      <xdr:rowOff>204</xdr:rowOff>
    </xdr:to>
    <xdr:pic>
      <xdr:nvPicPr>
        <xdr:cNvPr id="45" name="Picture 44">
          <a:extLst>
            <a:ext uri="{FF2B5EF4-FFF2-40B4-BE49-F238E27FC236}">
              <a16:creationId xmlns:a16="http://schemas.microsoft.com/office/drawing/2014/main" id="{8E49C19D-8879-4FDF-A5DE-6D1EF2322B6F}"/>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272888" y="192752847"/>
          <a:ext cx="1086002" cy="1176357"/>
        </a:xfrm>
        <a:prstGeom prst="rect">
          <a:avLst/>
        </a:prstGeom>
      </xdr:spPr>
    </xdr:pic>
    <xdr:clientData/>
  </xdr:twoCellAnchor>
  <xdr:twoCellAnchor editAs="oneCell">
    <xdr:from>
      <xdr:col>2</xdr:col>
      <xdr:colOff>118980</xdr:colOff>
      <xdr:row>305</xdr:row>
      <xdr:rowOff>66676</xdr:rowOff>
    </xdr:from>
    <xdr:to>
      <xdr:col>2</xdr:col>
      <xdr:colOff>1405034</xdr:colOff>
      <xdr:row>305</xdr:row>
      <xdr:rowOff>1667099</xdr:rowOff>
    </xdr:to>
    <xdr:pic>
      <xdr:nvPicPr>
        <xdr:cNvPr id="46" name="Picture 45">
          <a:extLst>
            <a:ext uri="{FF2B5EF4-FFF2-40B4-BE49-F238E27FC236}">
              <a16:creationId xmlns:a16="http://schemas.microsoft.com/office/drawing/2014/main" id="{52CEA89C-86DD-4EAF-AA24-AAC575004C68}"/>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369930" y="177066576"/>
          <a:ext cx="1286054" cy="1600423"/>
        </a:xfrm>
        <a:prstGeom prst="rect">
          <a:avLst/>
        </a:prstGeom>
      </xdr:spPr>
    </xdr:pic>
    <xdr:clientData/>
  </xdr:twoCellAnchor>
  <xdr:twoCellAnchor editAs="oneCell">
    <xdr:from>
      <xdr:col>2</xdr:col>
      <xdr:colOff>23156</xdr:colOff>
      <xdr:row>345</xdr:row>
      <xdr:rowOff>33623</xdr:rowOff>
    </xdr:from>
    <xdr:to>
      <xdr:col>2</xdr:col>
      <xdr:colOff>1852211</xdr:colOff>
      <xdr:row>345</xdr:row>
      <xdr:rowOff>1398521</xdr:rowOff>
    </xdr:to>
    <xdr:pic>
      <xdr:nvPicPr>
        <xdr:cNvPr id="47" name="Picture 6">
          <a:extLst>
            <a:ext uri="{FF2B5EF4-FFF2-40B4-BE49-F238E27FC236}">
              <a16:creationId xmlns:a16="http://schemas.microsoft.com/office/drawing/2014/main" id="{AD4727AA-76B2-411F-A404-10D4D3B1CE84}"/>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1274106" y="2167464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348</xdr:row>
      <xdr:rowOff>59344</xdr:rowOff>
    </xdr:from>
    <xdr:to>
      <xdr:col>2</xdr:col>
      <xdr:colOff>1927857</xdr:colOff>
      <xdr:row>348</xdr:row>
      <xdr:rowOff>1526399</xdr:rowOff>
    </xdr:to>
    <xdr:pic>
      <xdr:nvPicPr>
        <xdr:cNvPr id="48" name="Picture 5">
          <a:extLst>
            <a:ext uri="{FF2B5EF4-FFF2-40B4-BE49-F238E27FC236}">
              <a16:creationId xmlns:a16="http://schemas.microsoft.com/office/drawing/2014/main" id="{5DDAA0A9-87B2-4567-869F-7CEBE83EAB51}"/>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357860" y="2236110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354</xdr:row>
      <xdr:rowOff>107834</xdr:rowOff>
    </xdr:from>
    <xdr:to>
      <xdr:col>2</xdr:col>
      <xdr:colOff>1795354</xdr:colOff>
      <xdr:row>354</xdr:row>
      <xdr:rowOff>1222415</xdr:rowOff>
    </xdr:to>
    <xdr:pic>
      <xdr:nvPicPr>
        <xdr:cNvPr id="49" name="Picture 1">
          <a:extLst>
            <a:ext uri="{FF2B5EF4-FFF2-40B4-BE49-F238E27FC236}">
              <a16:creationId xmlns:a16="http://schemas.microsoft.com/office/drawing/2014/main" id="{F8750796-2046-4993-893C-D5D2FF72CEE9}"/>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368252" y="23548963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359</xdr:row>
      <xdr:rowOff>115271</xdr:rowOff>
    </xdr:from>
    <xdr:to>
      <xdr:col>2</xdr:col>
      <xdr:colOff>1032244</xdr:colOff>
      <xdr:row>359</xdr:row>
      <xdr:rowOff>1302006</xdr:rowOff>
    </xdr:to>
    <xdr:pic>
      <xdr:nvPicPr>
        <xdr:cNvPr id="50" name="Picture 2">
          <a:extLst>
            <a:ext uri="{FF2B5EF4-FFF2-40B4-BE49-F238E27FC236}">
              <a16:creationId xmlns:a16="http://schemas.microsoft.com/office/drawing/2014/main" id="{1E1F7C5B-6C13-4B1A-AC2F-C03CBE7E02D7}"/>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bwMode="auto">
        <a:xfrm>
          <a:off x="1529196" y="23888162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362</xdr:row>
      <xdr:rowOff>88242</xdr:rowOff>
    </xdr:from>
    <xdr:to>
      <xdr:col>2</xdr:col>
      <xdr:colOff>885001</xdr:colOff>
      <xdr:row>362</xdr:row>
      <xdr:rowOff>1040875</xdr:rowOff>
    </xdr:to>
    <xdr:pic>
      <xdr:nvPicPr>
        <xdr:cNvPr id="51" name="Picture 3">
          <a:extLst>
            <a:ext uri="{FF2B5EF4-FFF2-40B4-BE49-F238E27FC236}">
              <a16:creationId xmlns:a16="http://schemas.microsoft.com/office/drawing/2014/main" id="{B26398EC-9C84-4211-B568-D8CD6AF19690}"/>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tretch/>
      </xdr:blipFill>
      <xdr:spPr bwMode="auto">
        <a:xfrm>
          <a:off x="1420058" y="24234709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365</xdr:row>
      <xdr:rowOff>70427</xdr:rowOff>
    </xdr:from>
    <xdr:to>
      <xdr:col>2</xdr:col>
      <xdr:colOff>1427124</xdr:colOff>
      <xdr:row>365</xdr:row>
      <xdr:rowOff>1511536</xdr:rowOff>
    </xdr:to>
    <xdr:pic>
      <xdr:nvPicPr>
        <xdr:cNvPr id="52" name="Picture 4">
          <a:extLst>
            <a:ext uri="{FF2B5EF4-FFF2-40B4-BE49-F238E27FC236}">
              <a16:creationId xmlns:a16="http://schemas.microsoft.com/office/drawing/2014/main" id="{EC643116-5407-4899-A167-23728435B82F}"/>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323917" y="24531377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368</xdr:row>
      <xdr:rowOff>239571</xdr:rowOff>
    </xdr:from>
    <xdr:to>
      <xdr:col>2</xdr:col>
      <xdr:colOff>787570</xdr:colOff>
      <xdr:row>368</xdr:row>
      <xdr:rowOff>972086</xdr:rowOff>
    </xdr:to>
    <xdr:pic>
      <xdr:nvPicPr>
        <xdr:cNvPr id="53" name="Picture 8">
          <a:extLst>
            <a:ext uri="{FF2B5EF4-FFF2-40B4-BE49-F238E27FC236}">
              <a16:creationId xmlns:a16="http://schemas.microsoft.com/office/drawing/2014/main" id="{192D7CBD-9B72-48A9-8FCA-69B4F60A964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98838" y="24816897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371</xdr:row>
      <xdr:rowOff>98629</xdr:rowOff>
    </xdr:from>
    <xdr:to>
      <xdr:col>2</xdr:col>
      <xdr:colOff>1498104</xdr:colOff>
      <xdr:row>371</xdr:row>
      <xdr:rowOff>931066</xdr:rowOff>
    </xdr:to>
    <xdr:pic>
      <xdr:nvPicPr>
        <xdr:cNvPr id="54" name="Picture 10">
          <a:extLst>
            <a:ext uri="{FF2B5EF4-FFF2-40B4-BE49-F238E27FC236}">
              <a16:creationId xmlns:a16="http://schemas.microsoft.com/office/drawing/2014/main" id="{845F06C6-B7BF-466E-8E05-F32147E7CE02}"/>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bwMode="auto">
        <a:xfrm>
          <a:off x="1375845" y="25050452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351</xdr:row>
      <xdr:rowOff>20784</xdr:rowOff>
    </xdr:from>
    <xdr:to>
      <xdr:col>2</xdr:col>
      <xdr:colOff>1295719</xdr:colOff>
      <xdr:row>351</xdr:row>
      <xdr:rowOff>1773629</xdr:rowOff>
    </xdr:to>
    <xdr:pic>
      <xdr:nvPicPr>
        <xdr:cNvPr id="55" name="Picture 5">
          <a:extLst>
            <a:ext uri="{FF2B5EF4-FFF2-40B4-BE49-F238E27FC236}">
              <a16:creationId xmlns:a16="http://schemas.microsoft.com/office/drawing/2014/main" id="{2E9EF6E3-7D6D-477A-A65B-4E5836442E34}"/>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bwMode="auto">
        <a:xfrm>
          <a:off x="1306828" y="23044958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377</xdr:row>
      <xdr:rowOff>160399</xdr:rowOff>
    </xdr:from>
    <xdr:to>
      <xdr:col>2</xdr:col>
      <xdr:colOff>1788779</xdr:colOff>
      <xdr:row>377</xdr:row>
      <xdr:rowOff>1485184</xdr:rowOff>
    </xdr:to>
    <xdr:pic>
      <xdr:nvPicPr>
        <xdr:cNvPr id="56" name="Picture 55">
          <a:extLst>
            <a:ext uri="{FF2B5EF4-FFF2-40B4-BE49-F238E27FC236}">
              <a16:creationId xmlns:a16="http://schemas.microsoft.com/office/drawing/2014/main" id="{4292993A-3309-45B1-A091-84AE9735B6E9}"/>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47636" y="255703449"/>
          <a:ext cx="1592093" cy="1324785"/>
        </a:xfrm>
        <a:prstGeom prst="rect">
          <a:avLst/>
        </a:prstGeom>
      </xdr:spPr>
    </xdr:pic>
    <xdr:clientData/>
  </xdr:twoCellAnchor>
  <xdr:twoCellAnchor editAs="oneCell">
    <xdr:from>
      <xdr:col>2</xdr:col>
      <xdr:colOff>215072</xdr:colOff>
      <xdr:row>380</xdr:row>
      <xdr:rowOff>224748</xdr:rowOff>
    </xdr:from>
    <xdr:to>
      <xdr:col>2</xdr:col>
      <xdr:colOff>1893124</xdr:colOff>
      <xdr:row>380</xdr:row>
      <xdr:rowOff>1357368</xdr:rowOff>
    </xdr:to>
    <xdr:pic>
      <xdr:nvPicPr>
        <xdr:cNvPr id="57" name="Picture 56">
          <a:extLst>
            <a:ext uri="{FF2B5EF4-FFF2-40B4-BE49-F238E27FC236}">
              <a16:creationId xmlns:a16="http://schemas.microsoft.com/office/drawing/2014/main" id="{1A7B4931-2FE9-4F5A-8C4C-FBCFCB0DB5F4}"/>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466022" y="258339548"/>
          <a:ext cx="1678052" cy="1132620"/>
        </a:xfrm>
        <a:prstGeom prst="rect">
          <a:avLst/>
        </a:prstGeom>
      </xdr:spPr>
    </xdr:pic>
    <xdr:clientData/>
  </xdr:twoCellAnchor>
  <xdr:twoCellAnchor editAs="oneCell">
    <xdr:from>
      <xdr:col>2</xdr:col>
      <xdr:colOff>87488</xdr:colOff>
      <xdr:row>374</xdr:row>
      <xdr:rowOff>51447</xdr:rowOff>
    </xdr:from>
    <xdr:to>
      <xdr:col>2</xdr:col>
      <xdr:colOff>898644</xdr:colOff>
      <xdr:row>374</xdr:row>
      <xdr:rowOff>1274672</xdr:rowOff>
    </xdr:to>
    <xdr:pic>
      <xdr:nvPicPr>
        <xdr:cNvPr id="58" name="Picture 57">
          <a:extLst>
            <a:ext uri="{FF2B5EF4-FFF2-40B4-BE49-F238E27FC236}">
              <a16:creationId xmlns:a16="http://schemas.microsoft.com/office/drawing/2014/main" id="{2CADAABF-4404-4F73-BA4D-EEB26B79133C}"/>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38438" y="252946547"/>
          <a:ext cx="811156" cy="1223225"/>
        </a:xfrm>
        <a:prstGeom prst="rect">
          <a:avLst/>
        </a:prstGeom>
      </xdr:spPr>
    </xdr:pic>
    <xdr:clientData/>
  </xdr:twoCellAnchor>
  <xdr:twoCellAnchor editAs="oneCell">
    <xdr:from>
      <xdr:col>2</xdr:col>
      <xdr:colOff>181673</xdr:colOff>
      <xdr:row>383</xdr:row>
      <xdr:rowOff>79121</xdr:rowOff>
    </xdr:from>
    <xdr:to>
      <xdr:col>2</xdr:col>
      <xdr:colOff>1431040</xdr:colOff>
      <xdr:row>383</xdr:row>
      <xdr:rowOff>1226136</xdr:rowOff>
    </xdr:to>
    <xdr:pic>
      <xdr:nvPicPr>
        <xdr:cNvPr id="59" name="Picture 58">
          <a:extLst>
            <a:ext uri="{FF2B5EF4-FFF2-40B4-BE49-F238E27FC236}">
              <a16:creationId xmlns:a16="http://schemas.microsoft.com/office/drawing/2014/main" id="{1467F18F-98EC-4402-A1A5-ED53D060E3EB}"/>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tretch/>
      </xdr:blipFill>
      <xdr:spPr>
        <a:xfrm>
          <a:off x="1432623" y="261064121"/>
          <a:ext cx="1249367" cy="1147015"/>
        </a:xfrm>
        <a:prstGeom prst="rect">
          <a:avLst/>
        </a:prstGeom>
      </xdr:spPr>
    </xdr:pic>
    <xdr:clientData/>
  </xdr:twoCellAnchor>
  <xdr:twoCellAnchor editAs="oneCell">
    <xdr:from>
      <xdr:col>2</xdr:col>
      <xdr:colOff>139989</xdr:colOff>
      <xdr:row>386</xdr:row>
      <xdr:rowOff>109393</xdr:rowOff>
    </xdr:from>
    <xdr:to>
      <xdr:col>2</xdr:col>
      <xdr:colOff>1044864</xdr:colOff>
      <xdr:row>386</xdr:row>
      <xdr:rowOff>1384938</xdr:rowOff>
    </xdr:to>
    <xdr:pic>
      <xdr:nvPicPr>
        <xdr:cNvPr id="60" name="Picture 59">
          <a:extLst>
            <a:ext uri="{FF2B5EF4-FFF2-40B4-BE49-F238E27FC236}">
              <a16:creationId xmlns:a16="http://schemas.microsoft.com/office/drawing/2014/main" id="{362D3B0E-98ED-4BF2-A4A0-518F3E4FA8D1}"/>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0939" y="263685193"/>
          <a:ext cx="904875" cy="1275545"/>
        </a:xfrm>
        <a:prstGeom prst="rect">
          <a:avLst/>
        </a:prstGeom>
      </xdr:spPr>
    </xdr:pic>
    <xdr:clientData/>
  </xdr:twoCellAnchor>
  <xdr:twoCellAnchor editAs="oneCell">
    <xdr:from>
      <xdr:col>2</xdr:col>
      <xdr:colOff>1147553</xdr:colOff>
      <xdr:row>386</xdr:row>
      <xdr:rowOff>76778</xdr:rowOff>
    </xdr:from>
    <xdr:to>
      <xdr:col>2</xdr:col>
      <xdr:colOff>2139571</xdr:colOff>
      <xdr:row>386</xdr:row>
      <xdr:rowOff>1361848</xdr:rowOff>
    </xdr:to>
    <xdr:pic>
      <xdr:nvPicPr>
        <xdr:cNvPr id="61" name="Picture 60">
          <a:extLst>
            <a:ext uri="{FF2B5EF4-FFF2-40B4-BE49-F238E27FC236}">
              <a16:creationId xmlns:a16="http://schemas.microsoft.com/office/drawing/2014/main" id="{D99DFEBD-D0B8-49F3-85C3-30D1FE442449}"/>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398503" y="263652578"/>
          <a:ext cx="992018" cy="1285070"/>
        </a:xfrm>
        <a:prstGeom prst="rect">
          <a:avLst/>
        </a:prstGeom>
      </xdr:spPr>
    </xdr:pic>
    <xdr:clientData/>
  </xdr:twoCellAnchor>
  <xdr:twoCellAnchor editAs="oneCell">
    <xdr:from>
      <xdr:col>2</xdr:col>
      <xdr:colOff>122465</xdr:colOff>
      <xdr:row>389</xdr:row>
      <xdr:rowOff>112979</xdr:rowOff>
    </xdr:from>
    <xdr:to>
      <xdr:col>2</xdr:col>
      <xdr:colOff>1905058</xdr:colOff>
      <xdr:row>389</xdr:row>
      <xdr:rowOff>1170877</xdr:rowOff>
    </xdr:to>
    <xdr:pic>
      <xdr:nvPicPr>
        <xdr:cNvPr id="62" name="Picture 61">
          <a:extLst>
            <a:ext uri="{FF2B5EF4-FFF2-40B4-BE49-F238E27FC236}">
              <a16:creationId xmlns:a16="http://schemas.microsoft.com/office/drawing/2014/main" id="{9B51DDCC-1ED0-4DAC-A5E4-299DEB7BC75C}"/>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373415" y="265606479"/>
          <a:ext cx="1782593" cy="10578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148166</xdr:colOff>
      <xdr:row>201</xdr:row>
      <xdr:rowOff>105833</xdr:rowOff>
    </xdr:from>
    <xdr:to>
      <xdr:col>2</xdr:col>
      <xdr:colOff>2148416</xdr:colOff>
      <xdr:row>201</xdr:row>
      <xdr:rowOff>1399370</xdr:rowOff>
    </xdr:to>
    <xdr:pic>
      <xdr:nvPicPr>
        <xdr:cNvPr id="2" name="Picture 1">
          <a:extLst>
            <a:ext uri="{FF2B5EF4-FFF2-40B4-BE49-F238E27FC236}">
              <a16:creationId xmlns:a16="http://schemas.microsoft.com/office/drawing/2014/main" id="{3E28AB01-B3EC-4C8A-9A98-780003C2543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19158808"/>
          <a:ext cx="2000250" cy="1293537"/>
        </a:xfrm>
        <a:prstGeom prst="rect">
          <a:avLst/>
        </a:prstGeom>
      </xdr:spPr>
    </xdr:pic>
    <xdr:clientData/>
  </xdr:twoCellAnchor>
  <xdr:twoCellAnchor editAs="oneCell">
    <xdr:from>
      <xdr:col>2</xdr:col>
      <xdr:colOff>59532</xdr:colOff>
      <xdr:row>269</xdr:row>
      <xdr:rowOff>23813</xdr:rowOff>
    </xdr:from>
    <xdr:to>
      <xdr:col>2</xdr:col>
      <xdr:colOff>1381125</xdr:colOff>
      <xdr:row>269</xdr:row>
      <xdr:rowOff>1672213</xdr:rowOff>
    </xdr:to>
    <xdr:pic>
      <xdr:nvPicPr>
        <xdr:cNvPr id="3" name="Picture 2">
          <a:extLst>
            <a:ext uri="{FF2B5EF4-FFF2-40B4-BE49-F238E27FC236}">
              <a16:creationId xmlns:a16="http://schemas.microsoft.com/office/drawing/2014/main" id="{B1AF036F-2F4D-4008-8D38-5DD8D3FE325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55728988"/>
          <a:ext cx="1321593" cy="1648400"/>
        </a:xfrm>
        <a:prstGeom prst="rect">
          <a:avLst/>
        </a:prstGeom>
      </xdr:spPr>
    </xdr:pic>
    <xdr:clientData/>
  </xdr:twoCellAnchor>
  <xdr:oneCellAnchor>
    <xdr:from>
      <xdr:col>2</xdr:col>
      <xdr:colOff>59531</xdr:colOff>
      <xdr:row>194</xdr:row>
      <xdr:rowOff>47624</xdr:rowOff>
    </xdr:from>
    <xdr:ext cx="1785938" cy="1710971"/>
    <xdr:pic>
      <xdr:nvPicPr>
        <xdr:cNvPr id="4" name="Picture 3">
          <a:extLst>
            <a:ext uri="{FF2B5EF4-FFF2-40B4-BE49-F238E27FC236}">
              <a16:creationId xmlns:a16="http://schemas.microsoft.com/office/drawing/2014/main" id="{51C365CE-656C-4CDB-A8CB-DE90F81EE78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50156" y="115938299"/>
          <a:ext cx="1785938" cy="1710971"/>
        </a:xfrm>
        <a:prstGeom prst="rect">
          <a:avLst/>
        </a:prstGeom>
      </xdr:spPr>
    </xdr:pic>
    <xdr:clientData/>
  </xdr:oneCellAnchor>
  <xdr:oneCellAnchor>
    <xdr:from>
      <xdr:col>2</xdr:col>
      <xdr:colOff>95249</xdr:colOff>
      <xdr:row>191</xdr:row>
      <xdr:rowOff>130969</xdr:rowOff>
    </xdr:from>
    <xdr:ext cx="3683715" cy="988219"/>
    <xdr:pic>
      <xdr:nvPicPr>
        <xdr:cNvPr id="5" name="Picture 4">
          <a:extLst>
            <a:ext uri="{FF2B5EF4-FFF2-40B4-BE49-F238E27FC236}">
              <a16:creationId xmlns:a16="http://schemas.microsoft.com/office/drawing/2014/main" id="{0E5CF992-9D9C-45A6-BBB6-C47D757EE0E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285874" y="109449394"/>
          <a:ext cx="3683715" cy="988219"/>
        </a:xfrm>
        <a:prstGeom prst="rect">
          <a:avLst/>
        </a:prstGeom>
      </xdr:spPr>
    </xdr:pic>
    <xdr:clientData/>
  </xdr:oneCellAnchor>
  <xdr:oneCellAnchor>
    <xdr:from>
      <xdr:col>2</xdr:col>
      <xdr:colOff>4286251</xdr:colOff>
      <xdr:row>191</xdr:row>
      <xdr:rowOff>95249</xdr:rowOff>
    </xdr:from>
    <xdr:ext cx="1759480" cy="1045883"/>
    <xdr:pic>
      <xdr:nvPicPr>
        <xdr:cNvPr id="6" name="Picture 5">
          <a:extLst>
            <a:ext uri="{FF2B5EF4-FFF2-40B4-BE49-F238E27FC236}">
              <a16:creationId xmlns:a16="http://schemas.microsoft.com/office/drawing/2014/main" id="{C906BC3E-00DD-411E-A6C5-300955CC2BB1}"/>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476876" y="109413674"/>
          <a:ext cx="1759480" cy="1045883"/>
        </a:xfrm>
        <a:prstGeom prst="rect">
          <a:avLst/>
        </a:prstGeom>
      </xdr:spPr>
    </xdr:pic>
    <xdr:clientData/>
  </xdr:oneCellAnchor>
  <xdr:twoCellAnchor editAs="oneCell">
    <xdr:from>
      <xdr:col>2</xdr:col>
      <xdr:colOff>142877</xdr:colOff>
      <xdr:row>276</xdr:row>
      <xdr:rowOff>47625</xdr:rowOff>
    </xdr:from>
    <xdr:to>
      <xdr:col>2</xdr:col>
      <xdr:colOff>2952751</xdr:colOff>
      <xdr:row>276</xdr:row>
      <xdr:rowOff>1676443</xdr:rowOff>
    </xdr:to>
    <xdr:pic>
      <xdr:nvPicPr>
        <xdr:cNvPr id="7" name="Picture 6">
          <a:extLst>
            <a:ext uri="{FF2B5EF4-FFF2-40B4-BE49-F238E27FC236}">
              <a16:creationId xmlns:a16="http://schemas.microsoft.com/office/drawing/2014/main" id="{0EA9D657-68E0-4F48-8103-CCBB98BD4D48}"/>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33502" y="159353250"/>
          <a:ext cx="2809874" cy="1628818"/>
        </a:xfrm>
        <a:prstGeom prst="rect">
          <a:avLst/>
        </a:prstGeom>
      </xdr:spPr>
    </xdr:pic>
    <xdr:clientData/>
  </xdr:twoCellAnchor>
  <xdr:twoCellAnchor editAs="oneCell">
    <xdr:from>
      <xdr:col>2</xdr:col>
      <xdr:colOff>71439</xdr:colOff>
      <xdr:row>279</xdr:row>
      <xdr:rowOff>47626</xdr:rowOff>
    </xdr:from>
    <xdr:to>
      <xdr:col>2</xdr:col>
      <xdr:colOff>3372238</xdr:colOff>
      <xdr:row>279</xdr:row>
      <xdr:rowOff>1750219</xdr:rowOff>
    </xdr:to>
    <xdr:pic>
      <xdr:nvPicPr>
        <xdr:cNvPr id="8" name="Picture 7">
          <a:extLst>
            <a:ext uri="{FF2B5EF4-FFF2-40B4-BE49-F238E27FC236}">
              <a16:creationId xmlns:a16="http://schemas.microsoft.com/office/drawing/2014/main" id="{A9A158AF-96A1-495B-9EE4-AA4E588EB09C}"/>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262064" y="162029776"/>
          <a:ext cx="3300799" cy="1702593"/>
        </a:xfrm>
        <a:prstGeom prst="rect">
          <a:avLst/>
        </a:prstGeom>
      </xdr:spPr>
    </xdr:pic>
    <xdr:clientData/>
  </xdr:twoCellAnchor>
  <xdr:twoCellAnchor editAs="oneCell">
    <xdr:from>
      <xdr:col>2</xdr:col>
      <xdr:colOff>71438</xdr:colOff>
      <xdr:row>86</xdr:row>
      <xdr:rowOff>35718</xdr:rowOff>
    </xdr:from>
    <xdr:to>
      <xdr:col>2</xdr:col>
      <xdr:colOff>1928812</xdr:colOff>
      <xdr:row>86</xdr:row>
      <xdr:rowOff>2258866</xdr:rowOff>
    </xdr:to>
    <xdr:pic>
      <xdr:nvPicPr>
        <xdr:cNvPr id="9" name="Picture 8">
          <a:extLst>
            <a:ext uri="{FF2B5EF4-FFF2-40B4-BE49-F238E27FC236}">
              <a16:creationId xmlns:a16="http://schemas.microsoft.com/office/drawing/2014/main" id="{0F8D077B-8D1B-431A-8DEE-B8BA5D9E821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62063" y="43383993"/>
          <a:ext cx="1857374" cy="2223148"/>
        </a:xfrm>
        <a:prstGeom prst="rect">
          <a:avLst/>
        </a:prstGeom>
      </xdr:spPr>
    </xdr:pic>
    <xdr:clientData/>
  </xdr:twoCellAnchor>
  <xdr:twoCellAnchor editAs="oneCell">
    <xdr:from>
      <xdr:col>2</xdr:col>
      <xdr:colOff>2297906</xdr:colOff>
      <xdr:row>86</xdr:row>
      <xdr:rowOff>47624</xdr:rowOff>
    </xdr:from>
    <xdr:to>
      <xdr:col>2</xdr:col>
      <xdr:colOff>4262437</xdr:colOff>
      <xdr:row>86</xdr:row>
      <xdr:rowOff>2259157</xdr:rowOff>
    </xdr:to>
    <xdr:pic>
      <xdr:nvPicPr>
        <xdr:cNvPr id="10" name="Picture 9">
          <a:extLst>
            <a:ext uri="{FF2B5EF4-FFF2-40B4-BE49-F238E27FC236}">
              <a16:creationId xmlns:a16="http://schemas.microsoft.com/office/drawing/2014/main" id="{65B34AA9-14CD-43FF-A1D7-F22407ECC4E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488531" y="43395899"/>
          <a:ext cx="1964531" cy="2211533"/>
        </a:xfrm>
        <a:prstGeom prst="rect">
          <a:avLst/>
        </a:prstGeom>
      </xdr:spPr>
    </xdr:pic>
    <xdr:clientData/>
  </xdr:twoCellAnchor>
  <xdr:twoCellAnchor editAs="oneCell">
    <xdr:from>
      <xdr:col>2</xdr:col>
      <xdr:colOff>54427</xdr:colOff>
      <xdr:row>282</xdr:row>
      <xdr:rowOff>68036</xdr:rowOff>
    </xdr:from>
    <xdr:to>
      <xdr:col>2</xdr:col>
      <xdr:colOff>1292678</xdr:colOff>
      <xdr:row>282</xdr:row>
      <xdr:rowOff>1901782</xdr:rowOff>
    </xdr:to>
    <xdr:pic>
      <xdr:nvPicPr>
        <xdr:cNvPr id="11" name="Picture 10">
          <a:extLst>
            <a:ext uri="{FF2B5EF4-FFF2-40B4-BE49-F238E27FC236}">
              <a16:creationId xmlns:a16="http://schemas.microsoft.com/office/drawing/2014/main" id="{735D3C9F-03FF-47BA-9310-94FEF4EB092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245052" y="164983886"/>
          <a:ext cx="1238251" cy="1833746"/>
        </a:xfrm>
        <a:prstGeom prst="rect">
          <a:avLst/>
        </a:prstGeom>
      </xdr:spPr>
    </xdr:pic>
    <xdr:clientData/>
  </xdr:twoCellAnchor>
  <xdr:twoCellAnchor editAs="oneCell">
    <xdr:from>
      <xdr:col>2</xdr:col>
      <xdr:colOff>225137</xdr:colOff>
      <xdr:row>134</xdr:row>
      <xdr:rowOff>103910</xdr:rowOff>
    </xdr:from>
    <xdr:to>
      <xdr:col>2</xdr:col>
      <xdr:colOff>4280064</xdr:colOff>
      <xdr:row>134</xdr:row>
      <xdr:rowOff>1245880</xdr:rowOff>
    </xdr:to>
    <xdr:pic>
      <xdr:nvPicPr>
        <xdr:cNvPr id="12" name="Picture 11">
          <a:extLst>
            <a:ext uri="{FF2B5EF4-FFF2-40B4-BE49-F238E27FC236}">
              <a16:creationId xmlns:a16="http://schemas.microsoft.com/office/drawing/2014/main" id="{58BCF901-C9F9-43C4-BFFA-774EB64509B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15762" y="6969356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134</xdr:row>
      <xdr:rowOff>103909</xdr:rowOff>
    </xdr:from>
    <xdr:to>
      <xdr:col>4</xdr:col>
      <xdr:colOff>24740</xdr:colOff>
      <xdr:row>134</xdr:row>
      <xdr:rowOff>1246908</xdr:rowOff>
    </xdr:to>
    <xdr:pic>
      <xdr:nvPicPr>
        <xdr:cNvPr id="13" name="Picture 12">
          <a:extLst>
            <a:ext uri="{FF2B5EF4-FFF2-40B4-BE49-F238E27FC236}">
              <a16:creationId xmlns:a16="http://schemas.microsoft.com/office/drawing/2014/main" id="{C695DB93-67DA-4D39-A512-D8C2DC6188E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14581" y="69693559"/>
          <a:ext cx="12491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153</xdr:row>
      <xdr:rowOff>69272</xdr:rowOff>
    </xdr:from>
    <xdr:to>
      <xdr:col>2</xdr:col>
      <xdr:colOff>3984963</xdr:colOff>
      <xdr:row>153</xdr:row>
      <xdr:rowOff>2060863</xdr:rowOff>
    </xdr:to>
    <xdr:pic>
      <xdr:nvPicPr>
        <xdr:cNvPr id="14" name="Picture 13">
          <a:extLst>
            <a:ext uri="{FF2B5EF4-FFF2-40B4-BE49-F238E27FC236}">
              <a16:creationId xmlns:a16="http://schemas.microsoft.com/office/drawing/2014/main" id="{D9C7A3AF-1A90-4DB3-8C8A-E559A6905A99}"/>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7739"/>
        <a:stretch/>
      </xdr:blipFill>
      <xdr:spPr bwMode="auto">
        <a:xfrm>
          <a:off x="1277216" y="79822097"/>
          <a:ext cx="3898372" cy="1991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69273</xdr:colOff>
      <xdr:row>158</xdr:row>
      <xdr:rowOff>51955</xdr:rowOff>
    </xdr:from>
    <xdr:to>
      <xdr:col>2</xdr:col>
      <xdr:colOff>3082637</xdr:colOff>
      <xdr:row>158</xdr:row>
      <xdr:rowOff>1094829</xdr:rowOff>
    </xdr:to>
    <xdr:pic>
      <xdr:nvPicPr>
        <xdr:cNvPr id="15" name="Picture 14">
          <a:extLst>
            <a:ext uri="{FF2B5EF4-FFF2-40B4-BE49-F238E27FC236}">
              <a16:creationId xmlns:a16="http://schemas.microsoft.com/office/drawing/2014/main" id="{8331FD0C-DFA1-4A8C-843B-9FFEC773C204}"/>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33716" r="21832" b="33275"/>
        <a:stretch/>
      </xdr:blipFill>
      <xdr:spPr bwMode="auto">
        <a:xfrm>
          <a:off x="1259898" y="83643355"/>
          <a:ext cx="3013364" cy="1042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86591</xdr:colOff>
      <xdr:row>162</xdr:row>
      <xdr:rowOff>51954</xdr:rowOff>
    </xdr:from>
    <xdr:to>
      <xdr:col>2</xdr:col>
      <xdr:colOff>1939637</xdr:colOff>
      <xdr:row>163</xdr:row>
      <xdr:rowOff>96</xdr:rowOff>
    </xdr:to>
    <xdr:pic>
      <xdr:nvPicPr>
        <xdr:cNvPr id="16" name="Picture 15">
          <a:extLst>
            <a:ext uri="{FF2B5EF4-FFF2-40B4-BE49-F238E27FC236}">
              <a16:creationId xmlns:a16="http://schemas.microsoft.com/office/drawing/2014/main" id="{2D8C3C4F-FF25-4B03-BBCB-142E9E35EDC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77216" y="85834104"/>
          <a:ext cx="1853046" cy="150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104734</xdr:colOff>
      <xdr:row>166</xdr:row>
      <xdr:rowOff>51129</xdr:rowOff>
    </xdr:from>
    <xdr:to>
      <xdr:col>2</xdr:col>
      <xdr:colOff>2806371</xdr:colOff>
      <xdr:row>166</xdr:row>
      <xdr:rowOff>1182659</xdr:rowOff>
    </xdr:to>
    <xdr:pic>
      <xdr:nvPicPr>
        <xdr:cNvPr id="17" name="Picture 16">
          <a:extLst>
            <a:ext uri="{FF2B5EF4-FFF2-40B4-BE49-F238E27FC236}">
              <a16:creationId xmlns:a16="http://schemas.microsoft.com/office/drawing/2014/main" id="{9BF3A20B-1311-4C21-A096-A9914001C32F}"/>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95359" y="89090829"/>
          <a:ext cx="2701637" cy="1131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205</xdr:row>
      <xdr:rowOff>51955</xdr:rowOff>
    </xdr:from>
    <xdr:to>
      <xdr:col>2</xdr:col>
      <xdr:colOff>1073728</xdr:colOff>
      <xdr:row>205</xdr:row>
      <xdr:rowOff>1310360</xdr:rowOff>
    </xdr:to>
    <xdr:pic>
      <xdr:nvPicPr>
        <xdr:cNvPr id="18" name="Picture 17">
          <a:extLst>
            <a:ext uri="{FF2B5EF4-FFF2-40B4-BE49-F238E27FC236}">
              <a16:creationId xmlns:a16="http://schemas.microsoft.com/office/drawing/2014/main" id="{EA2CD933-C0AC-4270-82F0-B5C51318E89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42580" y="12239105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102</xdr:row>
      <xdr:rowOff>54429</xdr:rowOff>
    </xdr:from>
    <xdr:to>
      <xdr:col>2</xdr:col>
      <xdr:colOff>2340428</xdr:colOff>
      <xdr:row>102</xdr:row>
      <xdr:rowOff>1687287</xdr:rowOff>
    </xdr:to>
    <xdr:pic>
      <xdr:nvPicPr>
        <xdr:cNvPr id="19" name="Picture 18">
          <a:extLst>
            <a:ext uri="{FF2B5EF4-FFF2-40B4-BE49-F238E27FC236}">
              <a16:creationId xmlns:a16="http://schemas.microsoft.com/office/drawing/2014/main" id="{4BF7E6AB-D60F-470C-AC75-623605703D97}"/>
            </a:ext>
          </a:extLst>
        </xdr:cNvPr>
        <xdr:cNvPicPr>
          <a:picLocks noChangeAspect="1"/>
        </xdr:cNvPicPr>
      </xdr:nvPicPr>
      <xdr:blipFill rotWithShape="1">
        <a:blip xmlns:r="http://schemas.openxmlformats.org/officeDocument/2006/relationships" r:embed="rId18"/>
        <a:srcRect r="15152" b="8993"/>
        <a:stretch/>
      </xdr:blipFill>
      <xdr:spPr>
        <a:xfrm>
          <a:off x="1245054" y="53689704"/>
          <a:ext cx="2285999" cy="1632858"/>
        </a:xfrm>
        <a:prstGeom prst="rect">
          <a:avLst/>
        </a:prstGeom>
      </xdr:spPr>
    </xdr:pic>
    <xdr:clientData/>
  </xdr:twoCellAnchor>
  <xdr:twoCellAnchor editAs="oneCell">
    <xdr:from>
      <xdr:col>2</xdr:col>
      <xdr:colOff>54429</xdr:colOff>
      <xdr:row>266</xdr:row>
      <xdr:rowOff>27215</xdr:rowOff>
    </xdr:from>
    <xdr:to>
      <xdr:col>2</xdr:col>
      <xdr:colOff>2313214</xdr:colOff>
      <xdr:row>267</xdr:row>
      <xdr:rowOff>370</xdr:rowOff>
    </xdr:to>
    <xdr:pic>
      <xdr:nvPicPr>
        <xdr:cNvPr id="20" name="Picture 19">
          <a:extLst>
            <a:ext uri="{FF2B5EF4-FFF2-40B4-BE49-F238E27FC236}">
              <a16:creationId xmlns:a16="http://schemas.microsoft.com/office/drawing/2014/main" id="{2DBADA65-F26E-4A2C-A636-F4DAF1A32CC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45054" y="154151240"/>
          <a:ext cx="2258785" cy="117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2554044</xdr:colOff>
      <xdr:row>326</xdr:row>
      <xdr:rowOff>162761</xdr:rowOff>
    </xdr:from>
    <xdr:to>
      <xdr:col>2</xdr:col>
      <xdr:colOff>3968812</xdr:colOff>
      <xdr:row>326</xdr:row>
      <xdr:rowOff>1039388</xdr:rowOff>
    </xdr:to>
    <xdr:pic>
      <xdr:nvPicPr>
        <xdr:cNvPr id="21" name="Picture 20">
          <a:extLst>
            <a:ext uri="{FF2B5EF4-FFF2-40B4-BE49-F238E27FC236}">
              <a16:creationId xmlns:a16="http://schemas.microsoft.com/office/drawing/2014/main" id="{04B025FD-7ACA-4B98-9EAF-F05DCC1C538F}"/>
            </a:ext>
          </a:extLst>
        </xdr:cNvPr>
        <xdr:cNvPicPr>
          <a:picLocks noChangeAspect="1"/>
        </xdr:cNvPicPr>
      </xdr:nvPicPr>
      <xdr:blipFill>
        <a:blip xmlns:r="http://schemas.openxmlformats.org/officeDocument/2006/relationships" r:embed="rId20" cstate="print"/>
        <a:stretch>
          <a:fillRect/>
        </a:stretch>
      </xdr:blipFill>
      <xdr:spPr>
        <a:xfrm rot="5400000">
          <a:off x="4013739" y="206167091"/>
          <a:ext cx="876627" cy="1414768"/>
        </a:xfrm>
        <a:prstGeom prst="rect">
          <a:avLst/>
        </a:prstGeom>
      </xdr:spPr>
    </xdr:pic>
    <xdr:clientData/>
  </xdr:twoCellAnchor>
  <xdr:twoCellAnchor editAs="oneCell">
    <xdr:from>
      <xdr:col>2</xdr:col>
      <xdr:colOff>157359</xdr:colOff>
      <xdr:row>326</xdr:row>
      <xdr:rowOff>235065</xdr:rowOff>
    </xdr:from>
    <xdr:to>
      <xdr:col>2</xdr:col>
      <xdr:colOff>1891151</xdr:colOff>
      <xdr:row>326</xdr:row>
      <xdr:rowOff>1282961</xdr:rowOff>
    </xdr:to>
    <xdr:pic>
      <xdr:nvPicPr>
        <xdr:cNvPr id="22" name="Picture 21">
          <a:extLst>
            <a:ext uri="{FF2B5EF4-FFF2-40B4-BE49-F238E27FC236}">
              <a16:creationId xmlns:a16="http://schemas.microsoft.com/office/drawing/2014/main" id="{B5676EF5-2E3E-4947-A69B-72C2E26D54B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347984" y="206508465"/>
          <a:ext cx="1733792" cy="1047896"/>
        </a:xfrm>
        <a:prstGeom prst="rect">
          <a:avLst/>
        </a:prstGeom>
      </xdr:spPr>
    </xdr:pic>
    <xdr:clientData/>
  </xdr:twoCellAnchor>
  <xdr:twoCellAnchor editAs="oneCell">
    <xdr:from>
      <xdr:col>2</xdr:col>
      <xdr:colOff>30749</xdr:colOff>
      <xdr:row>328</xdr:row>
      <xdr:rowOff>54310</xdr:rowOff>
    </xdr:from>
    <xdr:to>
      <xdr:col>2</xdr:col>
      <xdr:colOff>1652280</xdr:colOff>
      <xdr:row>328</xdr:row>
      <xdr:rowOff>1250949</xdr:rowOff>
    </xdr:to>
    <xdr:pic>
      <xdr:nvPicPr>
        <xdr:cNvPr id="23" name="Picture 22">
          <a:extLst>
            <a:ext uri="{FF2B5EF4-FFF2-40B4-BE49-F238E27FC236}">
              <a16:creationId xmlns:a16="http://schemas.microsoft.com/office/drawing/2014/main" id="{7E4B1B28-C5CF-4D46-968C-5FA74C45E9A0}"/>
            </a:ext>
          </a:extLst>
        </xdr:cNvPr>
        <xdr:cNvPicPr>
          <a:picLocks noChangeAspect="1"/>
        </xdr:cNvPicPr>
      </xdr:nvPicPr>
      <xdr:blipFill>
        <a:blip xmlns:r="http://schemas.openxmlformats.org/officeDocument/2006/relationships" r:embed="rId22" cstate="print"/>
        <a:stretch>
          <a:fillRect/>
        </a:stretch>
      </xdr:blipFill>
      <xdr:spPr>
        <a:xfrm>
          <a:off x="1221374" y="208327960"/>
          <a:ext cx="1621531" cy="1196639"/>
        </a:xfrm>
        <a:prstGeom prst="rect">
          <a:avLst/>
        </a:prstGeom>
      </xdr:spPr>
    </xdr:pic>
    <xdr:clientData/>
  </xdr:twoCellAnchor>
  <xdr:twoCellAnchor editAs="oneCell">
    <xdr:from>
      <xdr:col>2</xdr:col>
      <xdr:colOff>1784405</xdr:colOff>
      <xdr:row>328</xdr:row>
      <xdr:rowOff>71973</xdr:rowOff>
    </xdr:from>
    <xdr:to>
      <xdr:col>2</xdr:col>
      <xdr:colOff>2610685</xdr:colOff>
      <xdr:row>328</xdr:row>
      <xdr:rowOff>1384300</xdr:rowOff>
    </xdr:to>
    <xdr:pic>
      <xdr:nvPicPr>
        <xdr:cNvPr id="24" name="Picture 23">
          <a:extLst>
            <a:ext uri="{FF2B5EF4-FFF2-40B4-BE49-F238E27FC236}">
              <a16:creationId xmlns:a16="http://schemas.microsoft.com/office/drawing/2014/main" id="{94576481-7F13-4C56-BA47-5BC88ABEF216}"/>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tretch/>
      </xdr:blipFill>
      <xdr:spPr>
        <a:xfrm>
          <a:off x="2975030" y="208345623"/>
          <a:ext cx="826280" cy="1312327"/>
        </a:xfrm>
        <a:prstGeom prst="rect">
          <a:avLst/>
        </a:prstGeom>
      </xdr:spPr>
    </xdr:pic>
    <xdr:clientData/>
  </xdr:twoCellAnchor>
  <xdr:twoCellAnchor editAs="oneCell">
    <xdr:from>
      <xdr:col>2</xdr:col>
      <xdr:colOff>72637</xdr:colOff>
      <xdr:row>330</xdr:row>
      <xdr:rowOff>144825</xdr:rowOff>
    </xdr:from>
    <xdr:to>
      <xdr:col>2</xdr:col>
      <xdr:colOff>868875</xdr:colOff>
      <xdr:row>330</xdr:row>
      <xdr:rowOff>698500</xdr:rowOff>
    </xdr:to>
    <xdr:pic>
      <xdr:nvPicPr>
        <xdr:cNvPr id="25" name="Picture 24">
          <a:extLst>
            <a:ext uri="{FF2B5EF4-FFF2-40B4-BE49-F238E27FC236}">
              <a16:creationId xmlns:a16="http://schemas.microsoft.com/office/drawing/2014/main" id="{2B3D6CF6-FD97-4EC6-A1C3-F70FE99AAFD8}"/>
            </a:ext>
          </a:extLst>
        </xdr:cNvPr>
        <xdr:cNvPicPr>
          <a:picLocks noChangeAspect="1"/>
        </xdr:cNvPicPr>
      </xdr:nvPicPr>
      <xdr:blipFill>
        <a:blip xmlns:r="http://schemas.openxmlformats.org/officeDocument/2006/relationships" r:embed="rId24" cstate="print"/>
        <a:stretch>
          <a:fillRect/>
        </a:stretch>
      </xdr:blipFill>
      <xdr:spPr>
        <a:xfrm>
          <a:off x="1263262" y="210456825"/>
          <a:ext cx="796238" cy="553675"/>
        </a:xfrm>
        <a:prstGeom prst="rect">
          <a:avLst/>
        </a:prstGeom>
      </xdr:spPr>
    </xdr:pic>
    <xdr:clientData/>
  </xdr:twoCellAnchor>
  <xdr:twoCellAnchor editAs="oneCell">
    <xdr:from>
      <xdr:col>2</xdr:col>
      <xdr:colOff>1091978</xdr:colOff>
      <xdr:row>330</xdr:row>
      <xdr:rowOff>133685</xdr:rowOff>
    </xdr:from>
    <xdr:to>
      <xdr:col>2</xdr:col>
      <xdr:colOff>2959139</xdr:colOff>
      <xdr:row>330</xdr:row>
      <xdr:rowOff>1286371</xdr:rowOff>
    </xdr:to>
    <xdr:pic>
      <xdr:nvPicPr>
        <xdr:cNvPr id="26" name="Picture 25">
          <a:extLst>
            <a:ext uri="{FF2B5EF4-FFF2-40B4-BE49-F238E27FC236}">
              <a16:creationId xmlns:a16="http://schemas.microsoft.com/office/drawing/2014/main" id="{E522911A-E919-49DE-B768-5E6239A67A77}"/>
            </a:ext>
          </a:extLst>
        </xdr:cNvPr>
        <xdr:cNvPicPr>
          <a:picLocks noChangeAspect="1"/>
        </xdr:cNvPicPr>
      </xdr:nvPicPr>
      <xdr:blipFill>
        <a:blip xmlns:r="http://schemas.openxmlformats.org/officeDocument/2006/relationships" r:embed="rId25" cstate="email">
          <a:extLst>
            <a:ext uri="{BEBA8EAE-BF5A-486C-A8C5-ECC9F3942E4B}">
              <a14:imgProps xmlns:a14="http://schemas.microsoft.com/office/drawing/2010/main">
                <a14:imgLayer r:embed="rId26">
                  <a14:imgEffect>
                    <a14:brightnessContrast bright="38000"/>
                  </a14:imgEffect>
                </a14:imgLayer>
              </a14:imgProps>
            </a:ext>
            <a:ext uri="{28A0092B-C50C-407E-A947-70E740481C1C}">
              <a14:useLocalDpi xmlns:a14="http://schemas.microsoft.com/office/drawing/2010/main"/>
            </a:ext>
          </a:extLst>
        </a:blip>
        <a:stretch>
          <a:fillRect/>
        </a:stretch>
      </xdr:blipFill>
      <xdr:spPr>
        <a:xfrm>
          <a:off x="2282603" y="210445685"/>
          <a:ext cx="1867161" cy="1152686"/>
        </a:xfrm>
        <a:prstGeom prst="rect">
          <a:avLst/>
        </a:prstGeom>
        <a:effectLst>
          <a:glow rad="25400">
            <a:schemeClr val="accent1">
              <a:alpha val="40000"/>
            </a:schemeClr>
          </a:glow>
        </a:effectLst>
      </xdr:spPr>
    </xdr:pic>
    <xdr:clientData/>
  </xdr:twoCellAnchor>
  <xdr:twoCellAnchor editAs="oneCell">
    <xdr:from>
      <xdr:col>2</xdr:col>
      <xdr:colOff>217292</xdr:colOff>
      <xdr:row>332</xdr:row>
      <xdr:rowOff>131902</xdr:rowOff>
    </xdr:from>
    <xdr:to>
      <xdr:col>2</xdr:col>
      <xdr:colOff>1655768</xdr:colOff>
      <xdr:row>332</xdr:row>
      <xdr:rowOff>1217904</xdr:rowOff>
    </xdr:to>
    <xdr:pic>
      <xdr:nvPicPr>
        <xdr:cNvPr id="27" name="Picture 26">
          <a:extLst>
            <a:ext uri="{FF2B5EF4-FFF2-40B4-BE49-F238E27FC236}">
              <a16:creationId xmlns:a16="http://schemas.microsoft.com/office/drawing/2014/main" id="{22A667D8-C407-4DCE-B2DB-76D38A02C458}"/>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07917" y="212367952"/>
          <a:ext cx="1438476" cy="1086002"/>
        </a:xfrm>
        <a:prstGeom prst="rect">
          <a:avLst/>
        </a:prstGeom>
      </xdr:spPr>
    </xdr:pic>
    <xdr:clientData/>
  </xdr:twoCellAnchor>
  <xdr:twoCellAnchor editAs="oneCell">
    <xdr:from>
      <xdr:col>2</xdr:col>
      <xdr:colOff>1798055</xdr:colOff>
      <xdr:row>332</xdr:row>
      <xdr:rowOff>133684</xdr:rowOff>
    </xdr:from>
    <xdr:to>
      <xdr:col>2</xdr:col>
      <xdr:colOff>3303215</xdr:colOff>
      <xdr:row>332</xdr:row>
      <xdr:rowOff>1210159</xdr:rowOff>
    </xdr:to>
    <xdr:pic>
      <xdr:nvPicPr>
        <xdr:cNvPr id="28" name="Picture 27">
          <a:extLst>
            <a:ext uri="{FF2B5EF4-FFF2-40B4-BE49-F238E27FC236}">
              <a16:creationId xmlns:a16="http://schemas.microsoft.com/office/drawing/2014/main" id="{B3309592-FED9-488D-B650-08B68992794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988680" y="212369734"/>
          <a:ext cx="1505160" cy="1076475"/>
        </a:xfrm>
        <a:prstGeom prst="rect">
          <a:avLst/>
        </a:prstGeom>
      </xdr:spPr>
    </xdr:pic>
    <xdr:clientData/>
  </xdr:twoCellAnchor>
  <xdr:twoCellAnchor editAs="oneCell">
    <xdr:from>
      <xdr:col>2</xdr:col>
      <xdr:colOff>118145</xdr:colOff>
      <xdr:row>334</xdr:row>
      <xdr:rowOff>33422</xdr:rowOff>
    </xdr:from>
    <xdr:to>
      <xdr:col>2</xdr:col>
      <xdr:colOff>1420091</xdr:colOff>
      <xdr:row>334</xdr:row>
      <xdr:rowOff>1233740</xdr:rowOff>
    </xdr:to>
    <xdr:pic>
      <xdr:nvPicPr>
        <xdr:cNvPr id="29" name="Picture 28">
          <a:extLst>
            <a:ext uri="{FF2B5EF4-FFF2-40B4-BE49-F238E27FC236}">
              <a16:creationId xmlns:a16="http://schemas.microsoft.com/office/drawing/2014/main" id="{0DE5C699-E3F5-447F-86E5-CADEE739A868}"/>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08770" y="214422122"/>
          <a:ext cx="1301946" cy="1200318"/>
        </a:xfrm>
        <a:prstGeom prst="rect">
          <a:avLst/>
        </a:prstGeom>
      </xdr:spPr>
    </xdr:pic>
    <xdr:clientData/>
  </xdr:twoCellAnchor>
  <xdr:twoCellAnchor editAs="oneCell">
    <xdr:from>
      <xdr:col>2</xdr:col>
      <xdr:colOff>18716</xdr:colOff>
      <xdr:row>336</xdr:row>
      <xdr:rowOff>33419</xdr:rowOff>
    </xdr:from>
    <xdr:to>
      <xdr:col>2</xdr:col>
      <xdr:colOff>1564770</xdr:colOff>
      <xdr:row>336</xdr:row>
      <xdr:rowOff>1058333</xdr:rowOff>
    </xdr:to>
    <xdr:pic>
      <xdr:nvPicPr>
        <xdr:cNvPr id="30" name="Picture 29">
          <a:extLst>
            <a:ext uri="{FF2B5EF4-FFF2-40B4-BE49-F238E27FC236}">
              <a16:creationId xmlns:a16="http://schemas.microsoft.com/office/drawing/2014/main" id="{6971E95E-EDBF-4CCB-A802-2095E01E341D}"/>
            </a:ext>
          </a:extLst>
        </xdr:cNvPr>
        <xdr:cNvPicPr>
          <a:picLocks noChangeAspect="1"/>
        </xdr:cNvPicPr>
      </xdr:nvPicPr>
      <xdr:blipFill>
        <a:blip xmlns:r="http://schemas.openxmlformats.org/officeDocument/2006/relationships" r:embed="rId30" cstate="print"/>
        <a:stretch>
          <a:fillRect/>
        </a:stretch>
      </xdr:blipFill>
      <xdr:spPr>
        <a:xfrm>
          <a:off x="1209341" y="216479519"/>
          <a:ext cx="1546054" cy="1024914"/>
        </a:xfrm>
        <a:prstGeom prst="rect">
          <a:avLst/>
        </a:prstGeom>
      </xdr:spPr>
    </xdr:pic>
    <xdr:clientData/>
  </xdr:twoCellAnchor>
  <xdr:twoCellAnchor editAs="oneCell">
    <xdr:from>
      <xdr:col>2</xdr:col>
      <xdr:colOff>84111</xdr:colOff>
      <xdr:row>338</xdr:row>
      <xdr:rowOff>69690</xdr:rowOff>
    </xdr:from>
    <xdr:to>
      <xdr:col>2</xdr:col>
      <xdr:colOff>1951272</xdr:colOff>
      <xdr:row>338</xdr:row>
      <xdr:rowOff>1527218</xdr:rowOff>
    </xdr:to>
    <xdr:pic>
      <xdr:nvPicPr>
        <xdr:cNvPr id="31" name="Picture 30">
          <a:extLst>
            <a:ext uri="{FF2B5EF4-FFF2-40B4-BE49-F238E27FC236}">
              <a16:creationId xmlns:a16="http://schemas.microsoft.com/office/drawing/2014/main" id="{E6DDDAC8-51EC-4FFC-8542-887C8C549AD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274736" y="218697015"/>
          <a:ext cx="1867161" cy="1457528"/>
        </a:xfrm>
        <a:prstGeom prst="rect">
          <a:avLst/>
        </a:prstGeom>
      </xdr:spPr>
    </xdr:pic>
    <xdr:clientData/>
  </xdr:twoCellAnchor>
  <xdr:twoCellAnchor editAs="oneCell">
    <xdr:from>
      <xdr:col>2</xdr:col>
      <xdr:colOff>2159224</xdr:colOff>
      <xdr:row>340</xdr:row>
      <xdr:rowOff>121812</xdr:rowOff>
    </xdr:from>
    <xdr:to>
      <xdr:col>2</xdr:col>
      <xdr:colOff>4016858</xdr:colOff>
      <xdr:row>340</xdr:row>
      <xdr:rowOff>1284024</xdr:rowOff>
    </xdr:to>
    <xdr:pic>
      <xdr:nvPicPr>
        <xdr:cNvPr id="32" name="Picture 31">
          <a:extLst>
            <a:ext uri="{FF2B5EF4-FFF2-40B4-BE49-F238E27FC236}">
              <a16:creationId xmlns:a16="http://schemas.microsoft.com/office/drawing/2014/main" id="{DC80D528-B5E6-46EA-982F-CC1646F437B1}"/>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349849" y="221063712"/>
          <a:ext cx="1857634" cy="1162212"/>
        </a:xfrm>
        <a:prstGeom prst="rect">
          <a:avLst/>
        </a:prstGeom>
      </xdr:spPr>
    </xdr:pic>
    <xdr:clientData/>
  </xdr:twoCellAnchor>
  <xdr:twoCellAnchor editAs="oneCell">
    <xdr:from>
      <xdr:col>2</xdr:col>
      <xdr:colOff>120094</xdr:colOff>
      <xdr:row>340</xdr:row>
      <xdr:rowOff>116085</xdr:rowOff>
    </xdr:from>
    <xdr:to>
      <xdr:col>2</xdr:col>
      <xdr:colOff>1253727</xdr:colOff>
      <xdr:row>340</xdr:row>
      <xdr:rowOff>1287824</xdr:rowOff>
    </xdr:to>
    <xdr:pic>
      <xdr:nvPicPr>
        <xdr:cNvPr id="33" name="Picture 32">
          <a:extLst>
            <a:ext uri="{FF2B5EF4-FFF2-40B4-BE49-F238E27FC236}">
              <a16:creationId xmlns:a16="http://schemas.microsoft.com/office/drawing/2014/main" id="{3B9B2672-455F-4A06-A9F5-9E13681D18FF}"/>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310719" y="221057985"/>
          <a:ext cx="1133633" cy="1171739"/>
        </a:xfrm>
        <a:prstGeom prst="rect">
          <a:avLst/>
        </a:prstGeom>
      </xdr:spPr>
    </xdr:pic>
    <xdr:clientData/>
  </xdr:twoCellAnchor>
  <xdr:twoCellAnchor editAs="oneCell">
    <xdr:from>
      <xdr:col>2</xdr:col>
      <xdr:colOff>95250</xdr:colOff>
      <xdr:row>292</xdr:row>
      <xdr:rowOff>74385</xdr:rowOff>
    </xdr:from>
    <xdr:to>
      <xdr:col>2</xdr:col>
      <xdr:colOff>1781410</xdr:colOff>
      <xdr:row>292</xdr:row>
      <xdr:rowOff>1284229</xdr:rowOff>
    </xdr:to>
    <xdr:pic>
      <xdr:nvPicPr>
        <xdr:cNvPr id="34" name="Picture 33">
          <a:extLst>
            <a:ext uri="{FF2B5EF4-FFF2-40B4-BE49-F238E27FC236}">
              <a16:creationId xmlns:a16="http://schemas.microsoft.com/office/drawing/2014/main" id="{D7C90E15-E2AA-43CC-ACB4-C7DFE8F865BA}"/>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285875" y="173086485"/>
          <a:ext cx="1686160" cy="1209844"/>
        </a:xfrm>
        <a:prstGeom prst="rect">
          <a:avLst/>
        </a:prstGeom>
      </xdr:spPr>
    </xdr:pic>
    <xdr:clientData/>
  </xdr:twoCellAnchor>
  <xdr:twoCellAnchor editAs="oneCell">
    <xdr:from>
      <xdr:col>2</xdr:col>
      <xdr:colOff>146273</xdr:colOff>
      <xdr:row>309</xdr:row>
      <xdr:rowOff>102331</xdr:rowOff>
    </xdr:from>
    <xdr:to>
      <xdr:col>2</xdr:col>
      <xdr:colOff>1994381</xdr:colOff>
      <xdr:row>309</xdr:row>
      <xdr:rowOff>1140701</xdr:rowOff>
    </xdr:to>
    <xdr:pic>
      <xdr:nvPicPr>
        <xdr:cNvPr id="35" name="Picture 34">
          <a:extLst>
            <a:ext uri="{FF2B5EF4-FFF2-40B4-BE49-F238E27FC236}">
              <a16:creationId xmlns:a16="http://schemas.microsoft.com/office/drawing/2014/main" id="{FF47DCD5-6E34-42AF-BFE5-1EBBE9C29026}"/>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36898" y="191621506"/>
          <a:ext cx="1848108" cy="1038370"/>
        </a:xfrm>
        <a:prstGeom prst="rect">
          <a:avLst/>
        </a:prstGeom>
      </xdr:spPr>
    </xdr:pic>
    <xdr:clientData/>
  </xdr:twoCellAnchor>
  <xdr:twoCellAnchor editAs="oneCell">
    <xdr:from>
      <xdr:col>2</xdr:col>
      <xdr:colOff>128337</xdr:colOff>
      <xdr:row>311</xdr:row>
      <xdr:rowOff>256062</xdr:rowOff>
    </xdr:from>
    <xdr:to>
      <xdr:col>2</xdr:col>
      <xdr:colOff>1376286</xdr:colOff>
      <xdr:row>311</xdr:row>
      <xdr:rowOff>1332537</xdr:rowOff>
    </xdr:to>
    <xdr:pic>
      <xdr:nvPicPr>
        <xdr:cNvPr id="36" name="Picture 35">
          <a:extLst>
            <a:ext uri="{FF2B5EF4-FFF2-40B4-BE49-F238E27FC236}">
              <a16:creationId xmlns:a16="http://schemas.microsoft.com/office/drawing/2014/main" id="{719D680D-A234-4E15-90D1-D5F48F9BB676}"/>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18962" y="194080287"/>
          <a:ext cx="1247949" cy="1076475"/>
        </a:xfrm>
        <a:prstGeom prst="rect">
          <a:avLst/>
        </a:prstGeom>
      </xdr:spPr>
    </xdr:pic>
    <xdr:clientData/>
  </xdr:twoCellAnchor>
  <xdr:twoCellAnchor editAs="oneCell">
    <xdr:from>
      <xdr:col>2</xdr:col>
      <xdr:colOff>43964</xdr:colOff>
      <xdr:row>297</xdr:row>
      <xdr:rowOff>66533</xdr:rowOff>
    </xdr:from>
    <xdr:to>
      <xdr:col>2</xdr:col>
      <xdr:colOff>1939704</xdr:colOff>
      <xdr:row>297</xdr:row>
      <xdr:rowOff>1352587</xdr:rowOff>
    </xdr:to>
    <xdr:pic>
      <xdr:nvPicPr>
        <xdr:cNvPr id="37" name="Picture 36">
          <a:extLst>
            <a:ext uri="{FF2B5EF4-FFF2-40B4-BE49-F238E27FC236}">
              <a16:creationId xmlns:a16="http://schemas.microsoft.com/office/drawing/2014/main" id="{B2442A4E-412F-4C31-AD20-7DBF1EEC42EA}"/>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234589" y="175555133"/>
          <a:ext cx="1895740" cy="1286054"/>
        </a:xfrm>
        <a:prstGeom prst="rect">
          <a:avLst/>
        </a:prstGeom>
      </xdr:spPr>
    </xdr:pic>
    <xdr:clientData/>
  </xdr:twoCellAnchor>
  <xdr:twoCellAnchor editAs="oneCell">
    <xdr:from>
      <xdr:col>2</xdr:col>
      <xdr:colOff>64724</xdr:colOff>
      <xdr:row>299</xdr:row>
      <xdr:rowOff>67300</xdr:rowOff>
    </xdr:from>
    <xdr:to>
      <xdr:col>2</xdr:col>
      <xdr:colOff>969725</xdr:colOff>
      <xdr:row>299</xdr:row>
      <xdr:rowOff>1362881</xdr:rowOff>
    </xdr:to>
    <xdr:pic>
      <xdr:nvPicPr>
        <xdr:cNvPr id="38" name="Picture 37">
          <a:extLst>
            <a:ext uri="{FF2B5EF4-FFF2-40B4-BE49-F238E27FC236}">
              <a16:creationId xmlns:a16="http://schemas.microsoft.com/office/drawing/2014/main" id="{4E754B94-B141-4283-9464-4A34FCCC45D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255349" y="177384700"/>
          <a:ext cx="905001" cy="1295581"/>
        </a:xfrm>
        <a:prstGeom prst="rect">
          <a:avLst/>
        </a:prstGeom>
      </xdr:spPr>
    </xdr:pic>
    <xdr:clientData/>
  </xdr:twoCellAnchor>
  <xdr:twoCellAnchor editAs="oneCell">
    <xdr:from>
      <xdr:col>2</xdr:col>
      <xdr:colOff>142875</xdr:colOff>
      <xdr:row>301</xdr:row>
      <xdr:rowOff>122544</xdr:rowOff>
    </xdr:from>
    <xdr:to>
      <xdr:col>2</xdr:col>
      <xdr:colOff>1209824</xdr:colOff>
      <xdr:row>301</xdr:row>
      <xdr:rowOff>1456230</xdr:rowOff>
    </xdr:to>
    <xdr:pic>
      <xdr:nvPicPr>
        <xdr:cNvPr id="39" name="Picture 38">
          <a:extLst>
            <a:ext uri="{FF2B5EF4-FFF2-40B4-BE49-F238E27FC236}">
              <a16:creationId xmlns:a16="http://schemas.microsoft.com/office/drawing/2014/main" id="{764A322F-3B81-4A1D-B8AA-ECF3D1F806C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333500" y="179973594"/>
          <a:ext cx="1066949" cy="1333686"/>
        </a:xfrm>
        <a:prstGeom prst="rect">
          <a:avLst/>
        </a:prstGeom>
      </xdr:spPr>
    </xdr:pic>
    <xdr:clientData/>
  </xdr:twoCellAnchor>
  <xdr:twoCellAnchor editAs="oneCell">
    <xdr:from>
      <xdr:col>2</xdr:col>
      <xdr:colOff>268649</xdr:colOff>
      <xdr:row>307</xdr:row>
      <xdr:rowOff>169836</xdr:rowOff>
    </xdr:from>
    <xdr:to>
      <xdr:col>2</xdr:col>
      <xdr:colOff>1307019</xdr:colOff>
      <xdr:row>307</xdr:row>
      <xdr:rowOff>1589259</xdr:rowOff>
    </xdr:to>
    <xdr:pic>
      <xdr:nvPicPr>
        <xdr:cNvPr id="40" name="Picture 39">
          <a:extLst>
            <a:ext uri="{FF2B5EF4-FFF2-40B4-BE49-F238E27FC236}">
              <a16:creationId xmlns:a16="http://schemas.microsoft.com/office/drawing/2014/main" id="{5086F4D3-D646-4662-B2FF-E8A2B6F2F55B}"/>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459274" y="188698161"/>
          <a:ext cx="1038370" cy="1419423"/>
        </a:xfrm>
        <a:prstGeom prst="rect">
          <a:avLst/>
        </a:prstGeom>
      </xdr:spPr>
    </xdr:pic>
    <xdr:clientData/>
  </xdr:twoCellAnchor>
  <xdr:twoCellAnchor editAs="oneCell">
    <xdr:from>
      <xdr:col>2</xdr:col>
      <xdr:colOff>216181</xdr:colOff>
      <xdr:row>303</xdr:row>
      <xdr:rowOff>111403</xdr:rowOff>
    </xdr:from>
    <xdr:to>
      <xdr:col>2</xdr:col>
      <xdr:colOff>1254551</xdr:colOff>
      <xdr:row>303</xdr:row>
      <xdr:rowOff>1549879</xdr:rowOff>
    </xdr:to>
    <xdr:pic>
      <xdr:nvPicPr>
        <xdr:cNvPr id="41" name="Picture 40">
          <a:extLst>
            <a:ext uri="{FF2B5EF4-FFF2-40B4-BE49-F238E27FC236}">
              <a16:creationId xmlns:a16="http://schemas.microsoft.com/office/drawing/2014/main" id="{49DB61CE-58BC-42B5-9EE1-3D61B099A7A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06806" y="182562778"/>
          <a:ext cx="1038370" cy="1438476"/>
        </a:xfrm>
        <a:prstGeom prst="rect">
          <a:avLst/>
        </a:prstGeom>
      </xdr:spPr>
    </xdr:pic>
    <xdr:clientData/>
  </xdr:twoCellAnchor>
  <xdr:twoCellAnchor editAs="oneCell">
    <xdr:from>
      <xdr:col>2</xdr:col>
      <xdr:colOff>349865</xdr:colOff>
      <xdr:row>315</xdr:row>
      <xdr:rowOff>46011</xdr:rowOff>
    </xdr:from>
    <xdr:to>
      <xdr:col>2</xdr:col>
      <xdr:colOff>1378709</xdr:colOff>
      <xdr:row>315</xdr:row>
      <xdr:rowOff>1255855</xdr:rowOff>
    </xdr:to>
    <xdr:pic>
      <xdr:nvPicPr>
        <xdr:cNvPr id="42" name="Picture 41">
          <a:extLst>
            <a:ext uri="{FF2B5EF4-FFF2-40B4-BE49-F238E27FC236}">
              <a16:creationId xmlns:a16="http://schemas.microsoft.com/office/drawing/2014/main" id="{700723E0-187F-4BE2-9140-938DEF2855CB}"/>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540490" y="196184811"/>
          <a:ext cx="1028844" cy="1209844"/>
        </a:xfrm>
        <a:prstGeom prst="rect">
          <a:avLst/>
        </a:prstGeom>
      </xdr:spPr>
    </xdr:pic>
    <xdr:clientData/>
  </xdr:twoCellAnchor>
  <xdr:twoCellAnchor editAs="oneCell">
    <xdr:from>
      <xdr:col>2</xdr:col>
      <xdr:colOff>139812</xdr:colOff>
      <xdr:row>321</xdr:row>
      <xdr:rowOff>260740</xdr:rowOff>
    </xdr:from>
    <xdr:to>
      <xdr:col>2</xdr:col>
      <xdr:colOff>1444919</xdr:colOff>
      <xdr:row>321</xdr:row>
      <xdr:rowOff>1813532</xdr:rowOff>
    </xdr:to>
    <xdr:pic>
      <xdr:nvPicPr>
        <xdr:cNvPr id="43" name="Picture 42">
          <a:extLst>
            <a:ext uri="{FF2B5EF4-FFF2-40B4-BE49-F238E27FC236}">
              <a16:creationId xmlns:a16="http://schemas.microsoft.com/office/drawing/2014/main" id="{823BF08F-4BDA-44AA-8D34-B61F962CBA88}"/>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1330437" y="202733665"/>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168219</xdr:colOff>
      <xdr:row>317</xdr:row>
      <xdr:rowOff>209719</xdr:rowOff>
    </xdr:from>
    <xdr:to>
      <xdr:col>2</xdr:col>
      <xdr:colOff>949378</xdr:colOff>
      <xdr:row>317</xdr:row>
      <xdr:rowOff>1257615</xdr:rowOff>
    </xdr:to>
    <xdr:pic>
      <xdr:nvPicPr>
        <xdr:cNvPr id="44" name="Picture 43">
          <a:extLst>
            <a:ext uri="{FF2B5EF4-FFF2-40B4-BE49-F238E27FC236}">
              <a16:creationId xmlns:a16="http://schemas.microsoft.com/office/drawing/2014/main" id="{D42FF0FE-DBA4-4FFF-9DE1-961010DC4205}"/>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bwMode="auto">
        <a:xfrm>
          <a:off x="1358844" y="198615469"/>
          <a:ext cx="781159" cy="1047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21938</xdr:colOff>
      <xdr:row>319</xdr:row>
      <xdr:rowOff>17647</xdr:rowOff>
    </xdr:from>
    <xdr:to>
      <xdr:col>2</xdr:col>
      <xdr:colOff>1107940</xdr:colOff>
      <xdr:row>320</xdr:row>
      <xdr:rowOff>204</xdr:rowOff>
    </xdr:to>
    <xdr:pic>
      <xdr:nvPicPr>
        <xdr:cNvPr id="45" name="Picture 44">
          <a:extLst>
            <a:ext uri="{FF2B5EF4-FFF2-40B4-BE49-F238E27FC236}">
              <a16:creationId xmlns:a16="http://schemas.microsoft.com/office/drawing/2014/main" id="{7385CFFA-15AE-4DDA-88BD-A996CCBCADF9}"/>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212563" y="200918947"/>
          <a:ext cx="1086002" cy="1173182"/>
        </a:xfrm>
        <a:prstGeom prst="rect">
          <a:avLst/>
        </a:prstGeom>
      </xdr:spPr>
    </xdr:pic>
    <xdr:clientData/>
  </xdr:twoCellAnchor>
  <xdr:twoCellAnchor editAs="oneCell">
    <xdr:from>
      <xdr:col>2</xdr:col>
      <xdr:colOff>118980</xdr:colOff>
      <xdr:row>305</xdr:row>
      <xdr:rowOff>66676</xdr:rowOff>
    </xdr:from>
    <xdr:to>
      <xdr:col>2</xdr:col>
      <xdr:colOff>1405034</xdr:colOff>
      <xdr:row>305</xdr:row>
      <xdr:rowOff>1667099</xdr:rowOff>
    </xdr:to>
    <xdr:pic>
      <xdr:nvPicPr>
        <xdr:cNvPr id="46" name="Picture 45">
          <a:extLst>
            <a:ext uri="{FF2B5EF4-FFF2-40B4-BE49-F238E27FC236}">
              <a16:creationId xmlns:a16="http://schemas.microsoft.com/office/drawing/2014/main" id="{A87C6356-1AD8-4102-A917-4C90E7613A72}"/>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309605" y="184927876"/>
          <a:ext cx="1286054" cy="1600423"/>
        </a:xfrm>
        <a:prstGeom prst="rect">
          <a:avLst/>
        </a:prstGeom>
      </xdr:spPr>
    </xdr:pic>
    <xdr:clientData/>
  </xdr:twoCellAnchor>
  <xdr:twoCellAnchor editAs="oneCell">
    <xdr:from>
      <xdr:col>2</xdr:col>
      <xdr:colOff>23156</xdr:colOff>
      <xdr:row>345</xdr:row>
      <xdr:rowOff>33623</xdr:rowOff>
    </xdr:from>
    <xdr:to>
      <xdr:col>2</xdr:col>
      <xdr:colOff>1852211</xdr:colOff>
      <xdr:row>345</xdr:row>
      <xdr:rowOff>1398521</xdr:rowOff>
    </xdr:to>
    <xdr:pic>
      <xdr:nvPicPr>
        <xdr:cNvPr id="47" name="Picture 6">
          <a:extLst>
            <a:ext uri="{FF2B5EF4-FFF2-40B4-BE49-F238E27FC236}">
              <a16:creationId xmlns:a16="http://schemas.microsoft.com/office/drawing/2014/main" id="{396A8A5A-494E-4A59-A151-CD12E888C974}"/>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1213781" y="225156998"/>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348</xdr:row>
      <xdr:rowOff>59344</xdr:rowOff>
    </xdr:from>
    <xdr:to>
      <xdr:col>2</xdr:col>
      <xdr:colOff>1927857</xdr:colOff>
      <xdr:row>348</xdr:row>
      <xdr:rowOff>1526399</xdr:rowOff>
    </xdr:to>
    <xdr:pic>
      <xdr:nvPicPr>
        <xdr:cNvPr id="48" name="Picture 5">
          <a:extLst>
            <a:ext uri="{FF2B5EF4-FFF2-40B4-BE49-F238E27FC236}">
              <a16:creationId xmlns:a16="http://schemas.microsoft.com/office/drawing/2014/main" id="{E291D612-8B9F-46A6-B2AC-6ECD8CBF2DFC}"/>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1297535" y="232021669"/>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354</xdr:row>
      <xdr:rowOff>107834</xdr:rowOff>
    </xdr:from>
    <xdr:to>
      <xdr:col>2</xdr:col>
      <xdr:colOff>1795354</xdr:colOff>
      <xdr:row>354</xdr:row>
      <xdr:rowOff>1222415</xdr:rowOff>
    </xdr:to>
    <xdr:pic>
      <xdr:nvPicPr>
        <xdr:cNvPr id="49" name="Picture 1">
          <a:extLst>
            <a:ext uri="{FF2B5EF4-FFF2-40B4-BE49-F238E27FC236}">
              <a16:creationId xmlns:a16="http://schemas.microsoft.com/office/drawing/2014/main" id="{5794C40D-55FC-418B-9AB9-67039411C05D}"/>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1307927" y="244243109"/>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359</xdr:row>
      <xdr:rowOff>115271</xdr:rowOff>
    </xdr:from>
    <xdr:to>
      <xdr:col>2</xdr:col>
      <xdr:colOff>1032244</xdr:colOff>
      <xdr:row>359</xdr:row>
      <xdr:rowOff>1302006</xdr:rowOff>
    </xdr:to>
    <xdr:pic>
      <xdr:nvPicPr>
        <xdr:cNvPr id="50" name="Picture 2">
          <a:extLst>
            <a:ext uri="{FF2B5EF4-FFF2-40B4-BE49-F238E27FC236}">
              <a16:creationId xmlns:a16="http://schemas.microsoft.com/office/drawing/2014/main" id="{215D698C-68E2-45CC-BFB4-C1D6C103D62E}"/>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bwMode="auto">
        <a:xfrm>
          <a:off x="1468871" y="247889096"/>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362</xdr:row>
      <xdr:rowOff>88242</xdr:rowOff>
    </xdr:from>
    <xdr:to>
      <xdr:col>2</xdr:col>
      <xdr:colOff>885001</xdr:colOff>
      <xdr:row>362</xdr:row>
      <xdr:rowOff>1040875</xdr:rowOff>
    </xdr:to>
    <xdr:pic>
      <xdr:nvPicPr>
        <xdr:cNvPr id="51" name="Picture 3">
          <a:extLst>
            <a:ext uri="{FF2B5EF4-FFF2-40B4-BE49-F238E27FC236}">
              <a16:creationId xmlns:a16="http://schemas.microsoft.com/office/drawing/2014/main" id="{DAC2531E-3227-419F-9C37-FBEFC2CF7786}"/>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tretch/>
      </xdr:blipFill>
      <xdr:spPr bwMode="auto">
        <a:xfrm>
          <a:off x="1359733" y="251614917"/>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365</xdr:row>
      <xdr:rowOff>70427</xdr:rowOff>
    </xdr:from>
    <xdr:to>
      <xdr:col>2</xdr:col>
      <xdr:colOff>1427124</xdr:colOff>
      <xdr:row>365</xdr:row>
      <xdr:rowOff>1511536</xdr:rowOff>
    </xdr:to>
    <xdr:pic>
      <xdr:nvPicPr>
        <xdr:cNvPr id="52" name="Picture 4">
          <a:extLst>
            <a:ext uri="{FF2B5EF4-FFF2-40B4-BE49-F238E27FC236}">
              <a16:creationId xmlns:a16="http://schemas.microsoft.com/office/drawing/2014/main" id="{8F2A3E8F-7F2D-4F3C-8C1C-9425735AC6D5}"/>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1263592" y="254835602"/>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368</xdr:row>
      <xdr:rowOff>239571</xdr:rowOff>
    </xdr:from>
    <xdr:to>
      <xdr:col>2</xdr:col>
      <xdr:colOff>787570</xdr:colOff>
      <xdr:row>368</xdr:row>
      <xdr:rowOff>972086</xdr:rowOff>
    </xdr:to>
    <xdr:pic>
      <xdr:nvPicPr>
        <xdr:cNvPr id="53" name="Picture 8">
          <a:extLst>
            <a:ext uri="{FF2B5EF4-FFF2-40B4-BE49-F238E27FC236}">
              <a16:creationId xmlns:a16="http://schemas.microsoft.com/office/drawing/2014/main" id="{A5F718E7-CF8C-4B54-B1DE-0BBD6CF84B94}"/>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1338513" y="257919396"/>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371</xdr:row>
      <xdr:rowOff>98629</xdr:rowOff>
    </xdr:from>
    <xdr:to>
      <xdr:col>2</xdr:col>
      <xdr:colOff>1498104</xdr:colOff>
      <xdr:row>371</xdr:row>
      <xdr:rowOff>931066</xdr:rowOff>
    </xdr:to>
    <xdr:pic>
      <xdr:nvPicPr>
        <xdr:cNvPr id="54" name="Picture 10">
          <a:extLst>
            <a:ext uri="{FF2B5EF4-FFF2-40B4-BE49-F238E27FC236}">
              <a16:creationId xmlns:a16="http://schemas.microsoft.com/office/drawing/2014/main" id="{931C3B7F-A49B-4C2C-AF82-21CB0C2CF008}"/>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bwMode="auto">
        <a:xfrm>
          <a:off x="1315520" y="260293054"/>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351</xdr:row>
      <xdr:rowOff>20784</xdr:rowOff>
    </xdr:from>
    <xdr:to>
      <xdr:col>2</xdr:col>
      <xdr:colOff>1295719</xdr:colOff>
      <xdr:row>351</xdr:row>
      <xdr:rowOff>1773629</xdr:rowOff>
    </xdr:to>
    <xdr:pic>
      <xdr:nvPicPr>
        <xdr:cNvPr id="55" name="Picture 5">
          <a:extLst>
            <a:ext uri="{FF2B5EF4-FFF2-40B4-BE49-F238E27FC236}">
              <a16:creationId xmlns:a16="http://schemas.microsoft.com/office/drawing/2014/main" id="{22544361-81DB-4DCA-BC8B-18DE861A25D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bwMode="auto">
        <a:xfrm>
          <a:off x="1246503" y="23890778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377</xdr:row>
      <xdr:rowOff>160399</xdr:rowOff>
    </xdr:from>
    <xdr:to>
      <xdr:col>2</xdr:col>
      <xdr:colOff>1788779</xdr:colOff>
      <xdr:row>377</xdr:row>
      <xdr:rowOff>1485184</xdr:rowOff>
    </xdr:to>
    <xdr:pic>
      <xdr:nvPicPr>
        <xdr:cNvPr id="56" name="Picture 55">
          <a:extLst>
            <a:ext uri="{FF2B5EF4-FFF2-40B4-BE49-F238E27FC236}">
              <a16:creationId xmlns:a16="http://schemas.microsoft.com/office/drawing/2014/main" id="{F678BEF9-F9B7-4236-8D0F-DF0BC582E80E}"/>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387311" y="265765024"/>
          <a:ext cx="1592093" cy="1324785"/>
        </a:xfrm>
        <a:prstGeom prst="rect">
          <a:avLst/>
        </a:prstGeom>
      </xdr:spPr>
    </xdr:pic>
    <xdr:clientData/>
  </xdr:twoCellAnchor>
  <xdr:twoCellAnchor editAs="oneCell">
    <xdr:from>
      <xdr:col>2</xdr:col>
      <xdr:colOff>215072</xdr:colOff>
      <xdr:row>380</xdr:row>
      <xdr:rowOff>224748</xdr:rowOff>
    </xdr:from>
    <xdr:to>
      <xdr:col>2</xdr:col>
      <xdr:colOff>1893124</xdr:colOff>
      <xdr:row>380</xdr:row>
      <xdr:rowOff>1357368</xdr:rowOff>
    </xdr:to>
    <xdr:pic>
      <xdr:nvPicPr>
        <xdr:cNvPr id="57" name="Picture 56">
          <a:extLst>
            <a:ext uri="{FF2B5EF4-FFF2-40B4-BE49-F238E27FC236}">
              <a16:creationId xmlns:a16="http://schemas.microsoft.com/office/drawing/2014/main" id="{DDC40D91-E0E6-4798-8170-DE04D0C7B503}"/>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tretch/>
      </xdr:blipFill>
      <xdr:spPr>
        <a:xfrm>
          <a:off x="1405697" y="268620198"/>
          <a:ext cx="1678052" cy="1132620"/>
        </a:xfrm>
        <a:prstGeom prst="rect">
          <a:avLst/>
        </a:prstGeom>
      </xdr:spPr>
    </xdr:pic>
    <xdr:clientData/>
  </xdr:twoCellAnchor>
  <xdr:twoCellAnchor editAs="oneCell">
    <xdr:from>
      <xdr:col>2</xdr:col>
      <xdr:colOff>87488</xdr:colOff>
      <xdr:row>374</xdr:row>
      <xdr:rowOff>51447</xdr:rowOff>
    </xdr:from>
    <xdr:to>
      <xdr:col>2</xdr:col>
      <xdr:colOff>898644</xdr:colOff>
      <xdr:row>374</xdr:row>
      <xdr:rowOff>1274672</xdr:rowOff>
    </xdr:to>
    <xdr:pic>
      <xdr:nvPicPr>
        <xdr:cNvPr id="58" name="Picture 57">
          <a:extLst>
            <a:ext uri="{FF2B5EF4-FFF2-40B4-BE49-F238E27FC236}">
              <a16:creationId xmlns:a16="http://schemas.microsoft.com/office/drawing/2014/main" id="{566BC308-EB84-4530-9B56-32E0DF38D0DC}"/>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278113" y="262779522"/>
          <a:ext cx="811156" cy="1223225"/>
        </a:xfrm>
        <a:prstGeom prst="rect">
          <a:avLst/>
        </a:prstGeom>
      </xdr:spPr>
    </xdr:pic>
    <xdr:clientData/>
  </xdr:twoCellAnchor>
  <xdr:twoCellAnchor editAs="oneCell">
    <xdr:from>
      <xdr:col>2</xdr:col>
      <xdr:colOff>181673</xdr:colOff>
      <xdr:row>383</xdr:row>
      <xdr:rowOff>79121</xdr:rowOff>
    </xdr:from>
    <xdr:to>
      <xdr:col>2</xdr:col>
      <xdr:colOff>1431040</xdr:colOff>
      <xdr:row>383</xdr:row>
      <xdr:rowOff>1226136</xdr:rowOff>
    </xdr:to>
    <xdr:pic>
      <xdr:nvPicPr>
        <xdr:cNvPr id="59" name="Picture 58">
          <a:extLst>
            <a:ext uri="{FF2B5EF4-FFF2-40B4-BE49-F238E27FC236}">
              <a16:creationId xmlns:a16="http://schemas.microsoft.com/office/drawing/2014/main" id="{61197B51-7D2F-4BAD-BCF2-1D15CABEE6BA}"/>
            </a:ext>
          </a:extLst>
        </xdr:cNvPr>
        <xdr:cNvPicPr>
          <a:picLocks noChangeAspect="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tretch/>
      </xdr:blipFill>
      <xdr:spPr>
        <a:xfrm>
          <a:off x="1372298" y="271389221"/>
          <a:ext cx="1249367" cy="1147015"/>
        </a:xfrm>
        <a:prstGeom prst="rect">
          <a:avLst/>
        </a:prstGeom>
      </xdr:spPr>
    </xdr:pic>
    <xdr:clientData/>
  </xdr:twoCellAnchor>
  <xdr:twoCellAnchor editAs="oneCell">
    <xdr:from>
      <xdr:col>2</xdr:col>
      <xdr:colOff>139989</xdr:colOff>
      <xdr:row>386</xdr:row>
      <xdr:rowOff>109393</xdr:rowOff>
    </xdr:from>
    <xdr:to>
      <xdr:col>2</xdr:col>
      <xdr:colOff>1044864</xdr:colOff>
      <xdr:row>386</xdr:row>
      <xdr:rowOff>1384938</xdr:rowOff>
    </xdr:to>
    <xdr:pic>
      <xdr:nvPicPr>
        <xdr:cNvPr id="60" name="Picture 59">
          <a:extLst>
            <a:ext uri="{FF2B5EF4-FFF2-40B4-BE49-F238E27FC236}">
              <a16:creationId xmlns:a16="http://schemas.microsoft.com/office/drawing/2014/main" id="{A27520FA-F700-4049-8240-1FEAFEEEF4EB}"/>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30614" y="274048393"/>
          <a:ext cx="904875" cy="1275545"/>
        </a:xfrm>
        <a:prstGeom prst="rect">
          <a:avLst/>
        </a:prstGeom>
      </xdr:spPr>
    </xdr:pic>
    <xdr:clientData/>
  </xdr:twoCellAnchor>
  <xdr:twoCellAnchor editAs="oneCell">
    <xdr:from>
      <xdr:col>2</xdr:col>
      <xdr:colOff>1147553</xdr:colOff>
      <xdr:row>386</xdr:row>
      <xdr:rowOff>76778</xdr:rowOff>
    </xdr:from>
    <xdr:to>
      <xdr:col>2</xdr:col>
      <xdr:colOff>2139571</xdr:colOff>
      <xdr:row>386</xdr:row>
      <xdr:rowOff>1361848</xdr:rowOff>
    </xdr:to>
    <xdr:pic>
      <xdr:nvPicPr>
        <xdr:cNvPr id="61" name="Picture 60">
          <a:extLst>
            <a:ext uri="{FF2B5EF4-FFF2-40B4-BE49-F238E27FC236}">
              <a16:creationId xmlns:a16="http://schemas.microsoft.com/office/drawing/2014/main" id="{1016ED58-C10C-4358-9EB6-483A7472C9EA}"/>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338178" y="274015778"/>
          <a:ext cx="992018" cy="1285070"/>
        </a:xfrm>
        <a:prstGeom prst="rect">
          <a:avLst/>
        </a:prstGeom>
      </xdr:spPr>
    </xdr:pic>
    <xdr:clientData/>
  </xdr:twoCellAnchor>
  <xdr:twoCellAnchor editAs="oneCell">
    <xdr:from>
      <xdr:col>2</xdr:col>
      <xdr:colOff>122465</xdr:colOff>
      <xdr:row>389</xdr:row>
      <xdr:rowOff>112979</xdr:rowOff>
    </xdr:from>
    <xdr:to>
      <xdr:col>2</xdr:col>
      <xdr:colOff>1905058</xdr:colOff>
      <xdr:row>389</xdr:row>
      <xdr:rowOff>1170877</xdr:rowOff>
    </xdr:to>
    <xdr:pic>
      <xdr:nvPicPr>
        <xdr:cNvPr id="62" name="Picture 61">
          <a:extLst>
            <a:ext uri="{FF2B5EF4-FFF2-40B4-BE49-F238E27FC236}">
              <a16:creationId xmlns:a16="http://schemas.microsoft.com/office/drawing/2014/main" id="{04368F86-DC53-4050-9C25-93B8E4A042B3}"/>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313090" y="275976029"/>
          <a:ext cx="1782593" cy="10578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3D6D77B6-86F3-48E1-993D-5966F3F3F8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0051203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8E048A02-ECCF-4043-A0A3-FAF7CADCD8B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35151813"/>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02E99AFD-A122-4DCC-95AE-470FE778D7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087" y="5644111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4</xdr:col>
      <xdr:colOff>24740</xdr:colOff>
      <xdr:row>118</xdr:row>
      <xdr:rowOff>1246908</xdr:rowOff>
    </xdr:to>
    <xdr:pic>
      <xdr:nvPicPr>
        <xdr:cNvPr id="5" name="Picture 4">
          <a:extLst>
            <a:ext uri="{FF2B5EF4-FFF2-40B4-BE49-F238E27FC236}">
              <a16:creationId xmlns:a16="http://schemas.microsoft.com/office/drawing/2014/main" id="{AEFCC566-70CD-402E-B512-7FB9701F3B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4906" y="5644110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5468A3E6-496A-460B-97A0-B259E64845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6127F71E-D322-4AFB-AF14-BBA703B72AC9}"/>
            </a:ext>
          </a:extLst>
        </xdr:cNvPr>
        <xdr:cNvPicPr>
          <a:picLocks noChangeAspect="1"/>
        </xdr:cNvPicPr>
      </xdr:nvPicPr>
      <xdr:blipFill rotWithShape="1">
        <a:blip xmlns:r="http://schemas.openxmlformats.org/officeDocument/2006/relationships" r:embed="rId6"/>
        <a:srcRect r="15152" b="8993"/>
        <a:stretch/>
      </xdr:blipFill>
      <xdr:spPr>
        <a:xfrm>
          <a:off x="1305379" y="4108177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8AF257FF-244F-4027-BCCD-72EDF1E403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DBF2E90B-801D-4266-A432-D444592BA5F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142875</xdr:colOff>
      <xdr:row>260</xdr:row>
      <xdr:rowOff>122544</xdr:rowOff>
    </xdr:from>
    <xdr:to>
      <xdr:col>2</xdr:col>
      <xdr:colOff>1209824</xdr:colOff>
      <xdr:row>260</xdr:row>
      <xdr:rowOff>1456230</xdr:rowOff>
    </xdr:to>
    <xdr:pic>
      <xdr:nvPicPr>
        <xdr:cNvPr id="10" name="Picture 9">
          <a:extLst>
            <a:ext uri="{FF2B5EF4-FFF2-40B4-BE49-F238E27FC236}">
              <a16:creationId xmlns:a16="http://schemas.microsoft.com/office/drawing/2014/main" id="{F343EB12-0476-4691-AD69-1029AE64AFE4}"/>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93825" y="153773494"/>
          <a:ext cx="1066949" cy="1333686"/>
        </a:xfrm>
        <a:prstGeom prst="rect">
          <a:avLst/>
        </a:prstGeom>
      </xdr:spPr>
    </xdr:pic>
    <xdr:clientData/>
  </xdr:twoCellAnchor>
  <xdr:twoCellAnchor editAs="oneCell">
    <xdr:from>
      <xdr:col>2</xdr:col>
      <xdr:colOff>268649</xdr:colOff>
      <xdr:row>266</xdr:row>
      <xdr:rowOff>169836</xdr:rowOff>
    </xdr:from>
    <xdr:to>
      <xdr:col>2</xdr:col>
      <xdr:colOff>1307019</xdr:colOff>
      <xdr:row>266</xdr:row>
      <xdr:rowOff>1589259</xdr:rowOff>
    </xdr:to>
    <xdr:pic>
      <xdr:nvPicPr>
        <xdr:cNvPr id="11" name="Picture 10">
          <a:extLst>
            <a:ext uri="{FF2B5EF4-FFF2-40B4-BE49-F238E27FC236}">
              <a16:creationId xmlns:a16="http://schemas.microsoft.com/office/drawing/2014/main" id="{E6C0B207-2047-4536-A1E4-DE4358B1347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519599" y="162437736"/>
          <a:ext cx="1038370" cy="1419423"/>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C8BE7E99-D1A3-47B5-B4E3-24C180FA8772}"/>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139812</xdr:colOff>
      <xdr:row>268</xdr:row>
      <xdr:rowOff>260740</xdr:rowOff>
    </xdr:from>
    <xdr:to>
      <xdr:col>2</xdr:col>
      <xdr:colOff>1444919</xdr:colOff>
      <xdr:row>268</xdr:row>
      <xdr:rowOff>1813532</xdr:rowOff>
    </xdr:to>
    <xdr:pic>
      <xdr:nvPicPr>
        <xdr:cNvPr id="13" name="Picture 12">
          <a:extLst>
            <a:ext uri="{FF2B5EF4-FFF2-40B4-BE49-F238E27FC236}">
              <a16:creationId xmlns:a16="http://schemas.microsoft.com/office/drawing/2014/main" id="{DA2B8B52-90B5-4CDB-8979-A34E7E5FA7C9}"/>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390762" y="1649416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118980</xdr:colOff>
      <xdr:row>264</xdr:row>
      <xdr:rowOff>66676</xdr:rowOff>
    </xdr:from>
    <xdr:to>
      <xdr:col>2</xdr:col>
      <xdr:colOff>1405034</xdr:colOff>
      <xdr:row>264</xdr:row>
      <xdr:rowOff>1667099</xdr:rowOff>
    </xdr:to>
    <xdr:pic>
      <xdr:nvPicPr>
        <xdr:cNvPr id="14" name="Picture 13">
          <a:extLst>
            <a:ext uri="{FF2B5EF4-FFF2-40B4-BE49-F238E27FC236}">
              <a16:creationId xmlns:a16="http://schemas.microsoft.com/office/drawing/2014/main" id="{3A9D2BAC-42DB-4409-B0F9-5F8D4280309A}"/>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69930" y="158727776"/>
          <a:ext cx="1286054" cy="1600423"/>
        </a:xfrm>
        <a:prstGeom prst="rect">
          <a:avLst/>
        </a:prstGeom>
      </xdr:spPr>
    </xdr:pic>
    <xdr:clientData/>
  </xdr:twoCellAnchor>
  <xdr:twoCellAnchor editAs="oneCell">
    <xdr:from>
      <xdr:col>2</xdr:col>
      <xdr:colOff>23156</xdr:colOff>
      <xdr:row>273</xdr:row>
      <xdr:rowOff>33623</xdr:rowOff>
    </xdr:from>
    <xdr:to>
      <xdr:col>2</xdr:col>
      <xdr:colOff>1852211</xdr:colOff>
      <xdr:row>273</xdr:row>
      <xdr:rowOff>1398521</xdr:rowOff>
    </xdr:to>
    <xdr:pic>
      <xdr:nvPicPr>
        <xdr:cNvPr id="15" name="Picture 6">
          <a:extLst>
            <a:ext uri="{FF2B5EF4-FFF2-40B4-BE49-F238E27FC236}">
              <a16:creationId xmlns:a16="http://schemas.microsoft.com/office/drawing/2014/main" id="{E21DEDF6-D11C-49EE-A4D9-EF86B516D09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274106" y="1694135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276</xdr:row>
      <xdr:rowOff>59344</xdr:rowOff>
    </xdr:from>
    <xdr:to>
      <xdr:col>2</xdr:col>
      <xdr:colOff>1927857</xdr:colOff>
      <xdr:row>276</xdr:row>
      <xdr:rowOff>1526399</xdr:rowOff>
    </xdr:to>
    <xdr:pic>
      <xdr:nvPicPr>
        <xdr:cNvPr id="16" name="Picture 5">
          <a:extLst>
            <a:ext uri="{FF2B5EF4-FFF2-40B4-BE49-F238E27FC236}">
              <a16:creationId xmlns:a16="http://schemas.microsoft.com/office/drawing/2014/main" id="{7E4CC00B-1F81-4893-8BB4-824E9EABDCB1}"/>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280</xdr:row>
      <xdr:rowOff>107834</xdr:rowOff>
    </xdr:from>
    <xdr:to>
      <xdr:col>2</xdr:col>
      <xdr:colOff>1795354</xdr:colOff>
      <xdr:row>280</xdr:row>
      <xdr:rowOff>1222415</xdr:rowOff>
    </xdr:to>
    <xdr:pic>
      <xdr:nvPicPr>
        <xdr:cNvPr id="17" name="Picture 1">
          <a:extLst>
            <a:ext uri="{FF2B5EF4-FFF2-40B4-BE49-F238E27FC236}">
              <a16:creationId xmlns:a16="http://schemas.microsoft.com/office/drawing/2014/main" id="{80E4938E-DAE2-402B-AB72-8EBC624612A4}"/>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368252" y="18281638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285</xdr:row>
      <xdr:rowOff>115271</xdr:rowOff>
    </xdr:from>
    <xdr:to>
      <xdr:col>2</xdr:col>
      <xdr:colOff>1032244</xdr:colOff>
      <xdr:row>285</xdr:row>
      <xdr:rowOff>1302006</xdr:rowOff>
    </xdr:to>
    <xdr:pic>
      <xdr:nvPicPr>
        <xdr:cNvPr id="18" name="Picture 2">
          <a:extLst>
            <a:ext uri="{FF2B5EF4-FFF2-40B4-BE49-F238E27FC236}">
              <a16:creationId xmlns:a16="http://schemas.microsoft.com/office/drawing/2014/main" id="{92EEE2D8-92F2-48C2-BEFE-0F9C7B7C6BBD}"/>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288</xdr:row>
      <xdr:rowOff>88242</xdr:rowOff>
    </xdr:from>
    <xdr:to>
      <xdr:col>2</xdr:col>
      <xdr:colOff>885001</xdr:colOff>
      <xdr:row>288</xdr:row>
      <xdr:rowOff>1040875</xdr:rowOff>
    </xdr:to>
    <xdr:pic>
      <xdr:nvPicPr>
        <xdr:cNvPr id="19" name="Picture 3">
          <a:extLst>
            <a:ext uri="{FF2B5EF4-FFF2-40B4-BE49-F238E27FC236}">
              <a16:creationId xmlns:a16="http://schemas.microsoft.com/office/drawing/2014/main" id="{6B101BD5-AD56-47C7-9A35-CA4C0F52FCF3}"/>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291</xdr:row>
      <xdr:rowOff>70427</xdr:rowOff>
    </xdr:from>
    <xdr:to>
      <xdr:col>2</xdr:col>
      <xdr:colOff>1427124</xdr:colOff>
      <xdr:row>291</xdr:row>
      <xdr:rowOff>1511536</xdr:rowOff>
    </xdr:to>
    <xdr:pic>
      <xdr:nvPicPr>
        <xdr:cNvPr id="20" name="Picture 4">
          <a:extLst>
            <a:ext uri="{FF2B5EF4-FFF2-40B4-BE49-F238E27FC236}">
              <a16:creationId xmlns:a16="http://schemas.microsoft.com/office/drawing/2014/main" id="{8A5C3235-3140-4FEE-88B6-0543089677E4}"/>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294</xdr:row>
      <xdr:rowOff>239571</xdr:rowOff>
    </xdr:from>
    <xdr:to>
      <xdr:col>2</xdr:col>
      <xdr:colOff>787570</xdr:colOff>
      <xdr:row>294</xdr:row>
      <xdr:rowOff>972086</xdr:rowOff>
    </xdr:to>
    <xdr:pic>
      <xdr:nvPicPr>
        <xdr:cNvPr id="21" name="Picture 8">
          <a:extLst>
            <a:ext uri="{FF2B5EF4-FFF2-40B4-BE49-F238E27FC236}">
              <a16:creationId xmlns:a16="http://schemas.microsoft.com/office/drawing/2014/main" id="{599E6F44-715D-48BD-89F1-F129207A08A4}"/>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98838" y="19549572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297</xdr:row>
      <xdr:rowOff>98629</xdr:rowOff>
    </xdr:from>
    <xdr:to>
      <xdr:col>2</xdr:col>
      <xdr:colOff>1498104</xdr:colOff>
      <xdr:row>297</xdr:row>
      <xdr:rowOff>931066</xdr:rowOff>
    </xdr:to>
    <xdr:pic>
      <xdr:nvPicPr>
        <xdr:cNvPr id="22" name="Picture 10">
          <a:extLst>
            <a:ext uri="{FF2B5EF4-FFF2-40B4-BE49-F238E27FC236}">
              <a16:creationId xmlns:a16="http://schemas.microsoft.com/office/drawing/2014/main" id="{AB3A1503-11BA-4E1F-8231-4C2693C8FEB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75845" y="19783127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277</xdr:row>
      <xdr:rowOff>20784</xdr:rowOff>
    </xdr:from>
    <xdr:to>
      <xdr:col>2</xdr:col>
      <xdr:colOff>1295719</xdr:colOff>
      <xdr:row>277</xdr:row>
      <xdr:rowOff>1773629</xdr:rowOff>
    </xdr:to>
    <xdr:pic>
      <xdr:nvPicPr>
        <xdr:cNvPr id="23" name="Picture 5">
          <a:extLst>
            <a:ext uri="{FF2B5EF4-FFF2-40B4-BE49-F238E27FC236}">
              <a16:creationId xmlns:a16="http://schemas.microsoft.com/office/drawing/2014/main" id="{BADCC875-736A-4704-9EB2-01608E30A547}"/>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1306828" y="17777633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303</xdr:row>
      <xdr:rowOff>160399</xdr:rowOff>
    </xdr:from>
    <xdr:to>
      <xdr:col>2</xdr:col>
      <xdr:colOff>1788779</xdr:colOff>
      <xdr:row>303</xdr:row>
      <xdr:rowOff>1485184</xdr:rowOff>
    </xdr:to>
    <xdr:pic>
      <xdr:nvPicPr>
        <xdr:cNvPr id="24" name="Picture 23">
          <a:extLst>
            <a:ext uri="{FF2B5EF4-FFF2-40B4-BE49-F238E27FC236}">
              <a16:creationId xmlns:a16="http://schemas.microsoft.com/office/drawing/2014/main" id="{3036F11E-71AB-408F-A4BB-D7E9FC70A12F}"/>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215072</xdr:colOff>
      <xdr:row>306</xdr:row>
      <xdr:rowOff>224748</xdr:rowOff>
    </xdr:from>
    <xdr:to>
      <xdr:col>2</xdr:col>
      <xdr:colOff>1893124</xdr:colOff>
      <xdr:row>306</xdr:row>
      <xdr:rowOff>1357368</xdr:rowOff>
    </xdr:to>
    <xdr:pic>
      <xdr:nvPicPr>
        <xdr:cNvPr id="25" name="Picture 24">
          <a:extLst>
            <a:ext uri="{FF2B5EF4-FFF2-40B4-BE49-F238E27FC236}">
              <a16:creationId xmlns:a16="http://schemas.microsoft.com/office/drawing/2014/main" id="{7DAFCBF2-9FE1-4867-9CF4-A47B86B14578}"/>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tretch/>
      </xdr:blipFill>
      <xdr:spPr>
        <a:xfrm>
          <a:off x="1466022" y="205666298"/>
          <a:ext cx="1678052" cy="1132620"/>
        </a:xfrm>
        <a:prstGeom prst="rect">
          <a:avLst/>
        </a:prstGeom>
      </xdr:spPr>
    </xdr:pic>
    <xdr:clientData/>
  </xdr:twoCellAnchor>
  <xdr:twoCellAnchor editAs="oneCell">
    <xdr:from>
      <xdr:col>2</xdr:col>
      <xdr:colOff>87488</xdr:colOff>
      <xdr:row>300</xdr:row>
      <xdr:rowOff>51447</xdr:rowOff>
    </xdr:from>
    <xdr:to>
      <xdr:col>2</xdr:col>
      <xdr:colOff>898644</xdr:colOff>
      <xdr:row>300</xdr:row>
      <xdr:rowOff>1274672</xdr:rowOff>
    </xdr:to>
    <xdr:pic>
      <xdr:nvPicPr>
        <xdr:cNvPr id="26" name="Picture 25">
          <a:extLst>
            <a:ext uri="{FF2B5EF4-FFF2-40B4-BE49-F238E27FC236}">
              <a16:creationId xmlns:a16="http://schemas.microsoft.com/office/drawing/2014/main" id="{6F3CD327-4FDF-4FD9-A4E9-E04C88DC373D}"/>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181673</xdr:colOff>
      <xdr:row>309</xdr:row>
      <xdr:rowOff>79121</xdr:rowOff>
    </xdr:from>
    <xdr:to>
      <xdr:col>2</xdr:col>
      <xdr:colOff>1431040</xdr:colOff>
      <xdr:row>309</xdr:row>
      <xdr:rowOff>1226136</xdr:rowOff>
    </xdr:to>
    <xdr:pic>
      <xdr:nvPicPr>
        <xdr:cNvPr id="27" name="Picture 26">
          <a:extLst>
            <a:ext uri="{FF2B5EF4-FFF2-40B4-BE49-F238E27FC236}">
              <a16:creationId xmlns:a16="http://schemas.microsoft.com/office/drawing/2014/main" id="{220A455A-A363-4618-A630-D48DCE237612}"/>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tretch/>
      </xdr:blipFill>
      <xdr:spPr>
        <a:xfrm>
          <a:off x="1432623" y="208390871"/>
          <a:ext cx="1249367" cy="1147015"/>
        </a:xfrm>
        <a:prstGeom prst="rect">
          <a:avLst/>
        </a:prstGeom>
      </xdr:spPr>
    </xdr:pic>
    <xdr:clientData/>
  </xdr:twoCellAnchor>
  <xdr:twoCellAnchor editAs="oneCell">
    <xdr:from>
      <xdr:col>2</xdr:col>
      <xdr:colOff>139989</xdr:colOff>
      <xdr:row>312</xdr:row>
      <xdr:rowOff>109393</xdr:rowOff>
    </xdr:from>
    <xdr:to>
      <xdr:col>2</xdr:col>
      <xdr:colOff>1044864</xdr:colOff>
      <xdr:row>312</xdr:row>
      <xdr:rowOff>1384938</xdr:rowOff>
    </xdr:to>
    <xdr:pic>
      <xdr:nvPicPr>
        <xdr:cNvPr id="28" name="Picture 27">
          <a:extLst>
            <a:ext uri="{FF2B5EF4-FFF2-40B4-BE49-F238E27FC236}">
              <a16:creationId xmlns:a16="http://schemas.microsoft.com/office/drawing/2014/main" id="{1A904D6C-3873-4A22-90DC-3730AA706A4C}"/>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90939" y="211011943"/>
          <a:ext cx="904875" cy="1275545"/>
        </a:xfrm>
        <a:prstGeom prst="rect">
          <a:avLst/>
        </a:prstGeom>
      </xdr:spPr>
    </xdr:pic>
    <xdr:clientData/>
  </xdr:twoCellAnchor>
  <xdr:twoCellAnchor editAs="oneCell">
    <xdr:from>
      <xdr:col>2</xdr:col>
      <xdr:colOff>1147553</xdr:colOff>
      <xdr:row>312</xdr:row>
      <xdr:rowOff>76778</xdr:rowOff>
    </xdr:from>
    <xdr:to>
      <xdr:col>2</xdr:col>
      <xdr:colOff>2139571</xdr:colOff>
      <xdr:row>312</xdr:row>
      <xdr:rowOff>1361848</xdr:rowOff>
    </xdr:to>
    <xdr:pic>
      <xdr:nvPicPr>
        <xdr:cNvPr id="29" name="Picture 28">
          <a:extLst>
            <a:ext uri="{FF2B5EF4-FFF2-40B4-BE49-F238E27FC236}">
              <a16:creationId xmlns:a16="http://schemas.microsoft.com/office/drawing/2014/main" id="{08371F0C-ED45-4089-A0BE-43493073F83B}"/>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98503" y="210979328"/>
          <a:ext cx="992018" cy="1285070"/>
        </a:xfrm>
        <a:prstGeom prst="rect">
          <a:avLst/>
        </a:prstGeom>
      </xdr:spPr>
    </xdr:pic>
    <xdr:clientData/>
  </xdr:twoCellAnchor>
  <xdr:twoCellAnchor editAs="oneCell">
    <xdr:from>
      <xdr:col>2</xdr:col>
      <xdr:colOff>122465</xdr:colOff>
      <xdr:row>315</xdr:row>
      <xdr:rowOff>112979</xdr:rowOff>
    </xdr:from>
    <xdr:to>
      <xdr:col>2</xdr:col>
      <xdr:colOff>1905058</xdr:colOff>
      <xdr:row>315</xdr:row>
      <xdr:rowOff>1170877</xdr:rowOff>
    </xdr:to>
    <xdr:pic>
      <xdr:nvPicPr>
        <xdr:cNvPr id="30" name="Picture 29">
          <a:extLst>
            <a:ext uri="{FF2B5EF4-FFF2-40B4-BE49-F238E27FC236}">
              <a16:creationId xmlns:a16="http://schemas.microsoft.com/office/drawing/2014/main" id="{4A3851AD-A844-4982-999D-91156D098515}"/>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93B6083A-BF02-4E61-BE8E-B0295CE7A34A}"/>
            </a:ext>
          </a:extLst>
        </xdr:cNvPr>
        <xdr:cNvPicPr>
          <a:picLocks noChangeAspect="1"/>
        </xdr:cNvPicPr>
      </xdr:nvPicPr>
      <xdr:blipFill>
        <a:blip xmlns:r="http://schemas.openxmlformats.org/officeDocument/2006/relationships" r:embed="rId30"/>
        <a:stretch>
          <a:fillRect/>
        </a:stretch>
      </xdr:blipFill>
      <xdr:spPr>
        <a:xfrm>
          <a:off x="1314451" y="6422934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80C78513-73EF-4708-AA2E-D23FD3813EB1}"/>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29F2FA30-A52A-476A-9254-14028997999A}"/>
            </a:ext>
          </a:extLst>
        </xdr:cNvPr>
        <xdr:cNvPicPr>
          <a:picLocks noChangeAspect="1"/>
        </xdr:cNvPicPr>
      </xdr:nvPicPr>
      <xdr:blipFill>
        <a:blip xmlns:r="http://schemas.openxmlformats.org/officeDocument/2006/relationships" r:embed="rId32"/>
        <a:stretch>
          <a:fillRect/>
        </a:stretch>
      </xdr:blipFill>
      <xdr:spPr>
        <a:xfrm>
          <a:off x="1441449" y="815811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C92E9BA4-FBE1-491C-BCD8-461F82F90833}"/>
            </a:ext>
          </a:extLst>
        </xdr:cNvPr>
        <xdr:cNvPicPr>
          <a:picLocks noChangeAspect="1"/>
        </xdr:cNvPicPr>
      </xdr:nvPicPr>
      <xdr:blipFill>
        <a:blip xmlns:r="http://schemas.openxmlformats.org/officeDocument/2006/relationships" r:embed="rId33"/>
        <a:stretch>
          <a:fillRect/>
        </a:stretch>
      </xdr:blipFill>
      <xdr:spPr>
        <a:xfrm>
          <a:off x="1366403" y="8790362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E758F89C-1280-4832-A2EB-048820D2D4B9}"/>
            </a:ext>
          </a:extLst>
        </xdr:cNvPr>
        <xdr:cNvPicPr>
          <a:picLocks noChangeAspect="1"/>
        </xdr:cNvPicPr>
      </xdr:nvPicPr>
      <xdr:blipFill>
        <a:blip xmlns:r="http://schemas.openxmlformats.org/officeDocument/2006/relationships" r:embed="rId34"/>
        <a:stretch>
          <a:fillRect/>
        </a:stretch>
      </xdr:blipFill>
      <xdr:spPr>
        <a:xfrm>
          <a:off x="4929166" y="91898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88020BBE-92BF-4707-A1D3-7BD0A34E68DC}"/>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49EA6159-B15D-4DC5-AD24-FB7F0847EFB5}"/>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25D96072-9707-451C-9D05-037E93A71FB6}"/>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4558364" y="96482477"/>
          <a:ext cx="2504425"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054881EB-794B-483D-BAA4-656008A61C96}"/>
            </a:ext>
          </a:extLst>
        </xdr:cNvPr>
        <xdr:cNvPicPr>
          <a:picLocks noChangeAspect="1"/>
        </xdr:cNvPicPr>
      </xdr:nvPicPr>
      <xdr:blipFill>
        <a:blip xmlns:r="http://schemas.openxmlformats.org/officeDocument/2006/relationships" r:embed="rId38"/>
        <a:stretch>
          <a:fillRect/>
        </a:stretch>
      </xdr:blipFill>
      <xdr:spPr>
        <a:xfrm>
          <a:off x="1424132" y="124193301"/>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862EDB22-B53A-4B68-A45C-7D6166E8C9BC}"/>
            </a:ext>
          </a:extLst>
        </xdr:cNvPr>
        <xdr:cNvPicPr>
          <a:picLocks noChangeAspect="1"/>
        </xdr:cNvPicPr>
      </xdr:nvPicPr>
      <xdr:blipFill>
        <a:blip xmlns:r="http://schemas.openxmlformats.org/officeDocument/2006/relationships" r:embed="rId39"/>
        <a:stretch>
          <a:fillRect/>
        </a:stretch>
      </xdr:blipFill>
      <xdr:spPr>
        <a:xfrm>
          <a:off x="1308677" y="137295659"/>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C8E0B33C-F987-4FCB-B6EC-B17CBAF5622B}"/>
            </a:ext>
          </a:extLst>
        </xdr:cNvPr>
        <xdr:cNvPicPr>
          <a:picLocks noChangeAspect="1"/>
        </xdr:cNvPicPr>
      </xdr:nvPicPr>
      <xdr:blipFill>
        <a:blip xmlns:r="http://schemas.openxmlformats.org/officeDocument/2006/relationships" r:embed="rId40"/>
        <a:stretch>
          <a:fillRect/>
        </a:stretch>
      </xdr:blipFill>
      <xdr:spPr>
        <a:xfrm>
          <a:off x="1424132" y="139857596"/>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7E96D5F2-0BCB-412A-85B3-616BB5188A3B}"/>
            </a:ext>
          </a:extLst>
        </xdr:cNvPr>
        <xdr:cNvPicPr>
          <a:picLocks noChangeAspect="1"/>
        </xdr:cNvPicPr>
      </xdr:nvPicPr>
      <xdr:blipFill>
        <a:blip xmlns:r="http://schemas.openxmlformats.org/officeDocument/2006/relationships" r:embed="rId41"/>
        <a:stretch>
          <a:fillRect/>
        </a:stretch>
      </xdr:blipFill>
      <xdr:spPr>
        <a:xfrm>
          <a:off x="1435677" y="14260425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406789EA-E518-4EC3-897A-C864E7DCDBD8}"/>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AA0A4501-8E87-4767-8290-1F5EE84B7CF6}"/>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32557"/>
        <a:stretch/>
      </xdr:blipFill>
      <xdr:spPr bwMode="auto">
        <a:xfrm>
          <a:off x="4612162" y="142752040"/>
          <a:ext cx="21794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D4AD8B89-07B1-4415-BE0C-F4F15FE3510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0051203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43C20E3B-EB24-463C-B61C-A8DAD581315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35151813"/>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E59EA5EB-8311-4222-921A-FF924DBDA1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087" y="5644111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4</xdr:col>
      <xdr:colOff>24740</xdr:colOff>
      <xdr:row>118</xdr:row>
      <xdr:rowOff>1246908</xdr:rowOff>
    </xdr:to>
    <xdr:pic>
      <xdr:nvPicPr>
        <xdr:cNvPr id="5" name="Picture 4">
          <a:extLst>
            <a:ext uri="{FF2B5EF4-FFF2-40B4-BE49-F238E27FC236}">
              <a16:creationId xmlns:a16="http://schemas.microsoft.com/office/drawing/2014/main" id="{7EC07EDD-6C53-4CC1-9FFE-F643C14739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4906" y="5644110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A960EA66-DE86-4E59-9D5A-A40423BDA7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03A35811-5D39-41E0-87D8-E6AD92581FEA}"/>
            </a:ext>
          </a:extLst>
        </xdr:cNvPr>
        <xdr:cNvPicPr>
          <a:picLocks noChangeAspect="1"/>
        </xdr:cNvPicPr>
      </xdr:nvPicPr>
      <xdr:blipFill rotWithShape="1">
        <a:blip xmlns:r="http://schemas.openxmlformats.org/officeDocument/2006/relationships" r:embed="rId6"/>
        <a:srcRect r="15152" b="8993"/>
        <a:stretch/>
      </xdr:blipFill>
      <xdr:spPr>
        <a:xfrm>
          <a:off x="1305379" y="4108177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F28C499C-3A26-4B6E-8D6A-2B391940C4C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8EFFC998-E17D-4969-9277-92373B78005E}"/>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142875</xdr:colOff>
      <xdr:row>260</xdr:row>
      <xdr:rowOff>122544</xdr:rowOff>
    </xdr:from>
    <xdr:to>
      <xdr:col>2</xdr:col>
      <xdr:colOff>1209824</xdr:colOff>
      <xdr:row>260</xdr:row>
      <xdr:rowOff>1456230</xdr:rowOff>
    </xdr:to>
    <xdr:pic>
      <xdr:nvPicPr>
        <xdr:cNvPr id="10" name="Picture 9">
          <a:extLst>
            <a:ext uri="{FF2B5EF4-FFF2-40B4-BE49-F238E27FC236}">
              <a16:creationId xmlns:a16="http://schemas.microsoft.com/office/drawing/2014/main" id="{D4366403-D24E-468F-A8C7-384A1C17FA4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93825" y="153773494"/>
          <a:ext cx="1066949" cy="1333686"/>
        </a:xfrm>
        <a:prstGeom prst="rect">
          <a:avLst/>
        </a:prstGeom>
      </xdr:spPr>
    </xdr:pic>
    <xdr:clientData/>
  </xdr:twoCellAnchor>
  <xdr:twoCellAnchor editAs="oneCell">
    <xdr:from>
      <xdr:col>2</xdr:col>
      <xdr:colOff>268649</xdr:colOff>
      <xdr:row>266</xdr:row>
      <xdr:rowOff>169836</xdr:rowOff>
    </xdr:from>
    <xdr:to>
      <xdr:col>2</xdr:col>
      <xdr:colOff>1307019</xdr:colOff>
      <xdr:row>266</xdr:row>
      <xdr:rowOff>1589259</xdr:rowOff>
    </xdr:to>
    <xdr:pic>
      <xdr:nvPicPr>
        <xdr:cNvPr id="11" name="Picture 10">
          <a:extLst>
            <a:ext uri="{FF2B5EF4-FFF2-40B4-BE49-F238E27FC236}">
              <a16:creationId xmlns:a16="http://schemas.microsoft.com/office/drawing/2014/main" id="{47F08057-CC30-48D6-8F45-4B54606B575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519599" y="162437736"/>
          <a:ext cx="1038370" cy="1419423"/>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8EEC0580-3459-4C49-AF29-D82D82C7BC2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139812</xdr:colOff>
      <xdr:row>268</xdr:row>
      <xdr:rowOff>260740</xdr:rowOff>
    </xdr:from>
    <xdr:to>
      <xdr:col>2</xdr:col>
      <xdr:colOff>1444919</xdr:colOff>
      <xdr:row>268</xdr:row>
      <xdr:rowOff>1813532</xdr:rowOff>
    </xdr:to>
    <xdr:pic>
      <xdr:nvPicPr>
        <xdr:cNvPr id="13" name="Picture 12">
          <a:extLst>
            <a:ext uri="{FF2B5EF4-FFF2-40B4-BE49-F238E27FC236}">
              <a16:creationId xmlns:a16="http://schemas.microsoft.com/office/drawing/2014/main" id="{2AFD17A2-E34D-42DE-A991-F3723FACE3D7}"/>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390762" y="1649416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118980</xdr:colOff>
      <xdr:row>264</xdr:row>
      <xdr:rowOff>66676</xdr:rowOff>
    </xdr:from>
    <xdr:to>
      <xdr:col>2</xdr:col>
      <xdr:colOff>1405034</xdr:colOff>
      <xdr:row>264</xdr:row>
      <xdr:rowOff>1667099</xdr:rowOff>
    </xdr:to>
    <xdr:pic>
      <xdr:nvPicPr>
        <xdr:cNvPr id="14" name="Picture 13">
          <a:extLst>
            <a:ext uri="{FF2B5EF4-FFF2-40B4-BE49-F238E27FC236}">
              <a16:creationId xmlns:a16="http://schemas.microsoft.com/office/drawing/2014/main" id="{D331745A-E171-489B-A136-E88C65E20D43}"/>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69930" y="158727776"/>
          <a:ext cx="1286054" cy="1600423"/>
        </a:xfrm>
        <a:prstGeom prst="rect">
          <a:avLst/>
        </a:prstGeom>
      </xdr:spPr>
    </xdr:pic>
    <xdr:clientData/>
  </xdr:twoCellAnchor>
  <xdr:twoCellAnchor editAs="oneCell">
    <xdr:from>
      <xdr:col>2</xdr:col>
      <xdr:colOff>23156</xdr:colOff>
      <xdr:row>273</xdr:row>
      <xdr:rowOff>33623</xdr:rowOff>
    </xdr:from>
    <xdr:to>
      <xdr:col>2</xdr:col>
      <xdr:colOff>1852211</xdr:colOff>
      <xdr:row>273</xdr:row>
      <xdr:rowOff>1398521</xdr:rowOff>
    </xdr:to>
    <xdr:pic>
      <xdr:nvPicPr>
        <xdr:cNvPr id="15" name="Picture 6">
          <a:extLst>
            <a:ext uri="{FF2B5EF4-FFF2-40B4-BE49-F238E27FC236}">
              <a16:creationId xmlns:a16="http://schemas.microsoft.com/office/drawing/2014/main" id="{5B5C557F-9625-41C8-9BC8-1B0964740F8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274106" y="1694135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276</xdr:row>
      <xdr:rowOff>59344</xdr:rowOff>
    </xdr:from>
    <xdr:to>
      <xdr:col>2</xdr:col>
      <xdr:colOff>1927857</xdr:colOff>
      <xdr:row>276</xdr:row>
      <xdr:rowOff>1526399</xdr:rowOff>
    </xdr:to>
    <xdr:pic>
      <xdr:nvPicPr>
        <xdr:cNvPr id="16" name="Picture 5">
          <a:extLst>
            <a:ext uri="{FF2B5EF4-FFF2-40B4-BE49-F238E27FC236}">
              <a16:creationId xmlns:a16="http://schemas.microsoft.com/office/drawing/2014/main" id="{ACC47004-24DF-4D2C-A1A9-800CA6D22B9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280</xdr:row>
      <xdr:rowOff>107834</xdr:rowOff>
    </xdr:from>
    <xdr:to>
      <xdr:col>2</xdr:col>
      <xdr:colOff>1795354</xdr:colOff>
      <xdr:row>280</xdr:row>
      <xdr:rowOff>1222415</xdr:rowOff>
    </xdr:to>
    <xdr:pic>
      <xdr:nvPicPr>
        <xdr:cNvPr id="17" name="Picture 1">
          <a:extLst>
            <a:ext uri="{FF2B5EF4-FFF2-40B4-BE49-F238E27FC236}">
              <a16:creationId xmlns:a16="http://schemas.microsoft.com/office/drawing/2014/main" id="{9BDB7663-024F-48F3-A9AA-1DBE8A50DEA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368252" y="18281638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285</xdr:row>
      <xdr:rowOff>115271</xdr:rowOff>
    </xdr:from>
    <xdr:to>
      <xdr:col>2</xdr:col>
      <xdr:colOff>1032244</xdr:colOff>
      <xdr:row>285</xdr:row>
      <xdr:rowOff>1302006</xdr:rowOff>
    </xdr:to>
    <xdr:pic>
      <xdr:nvPicPr>
        <xdr:cNvPr id="18" name="Picture 2">
          <a:extLst>
            <a:ext uri="{FF2B5EF4-FFF2-40B4-BE49-F238E27FC236}">
              <a16:creationId xmlns:a16="http://schemas.microsoft.com/office/drawing/2014/main" id="{1D2993B4-7FD9-4F89-A938-0B681BDF2369}"/>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288</xdr:row>
      <xdr:rowOff>88242</xdr:rowOff>
    </xdr:from>
    <xdr:to>
      <xdr:col>2</xdr:col>
      <xdr:colOff>885001</xdr:colOff>
      <xdr:row>288</xdr:row>
      <xdr:rowOff>1040875</xdr:rowOff>
    </xdr:to>
    <xdr:pic>
      <xdr:nvPicPr>
        <xdr:cNvPr id="19" name="Picture 3">
          <a:extLst>
            <a:ext uri="{FF2B5EF4-FFF2-40B4-BE49-F238E27FC236}">
              <a16:creationId xmlns:a16="http://schemas.microsoft.com/office/drawing/2014/main" id="{A49839E9-CDEB-4984-8E63-8A9740112794}"/>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291</xdr:row>
      <xdr:rowOff>70427</xdr:rowOff>
    </xdr:from>
    <xdr:to>
      <xdr:col>2</xdr:col>
      <xdr:colOff>1427124</xdr:colOff>
      <xdr:row>291</xdr:row>
      <xdr:rowOff>1511536</xdr:rowOff>
    </xdr:to>
    <xdr:pic>
      <xdr:nvPicPr>
        <xdr:cNvPr id="20" name="Picture 4">
          <a:extLst>
            <a:ext uri="{FF2B5EF4-FFF2-40B4-BE49-F238E27FC236}">
              <a16:creationId xmlns:a16="http://schemas.microsoft.com/office/drawing/2014/main" id="{B8D0F4B2-C744-4005-8DDD-0A9623BD82A4}"/>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294</xdr:row>
      <xdr:rowOff>239571</xdr:rowOff>
    </xdr:from>
    <xdr:to>
      <xdr:col>2</xdr:col>
      <xdr:colOff>787570</xdr:colOff>
      <xdr:row>294</xdr:row>
      <xdr:rowOff>972086</xdr:rowOff>
    </xdr:to>
    <xdr:pic>
      <xdr:nvPicPr>
        <xdr:cNvPr id="21" name="Picture 8">
          <a:extLst>
            <a:ext uri="{FF2B5EF4-FFF2-40B4-BE49-F238E27FC236}">
              <a16:creationId xmlns:a16="http://schemas.microsoft.com/office/drawing/2014/main" id="{B7D915C4-0BA1-44A2-A6D2-FD9DC037388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98838" y="19549572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297</xdr:row>
      <xdr:rowOff>98629</xdr:rowOff>
    </xdr:from>
    <xdr:to>
      <xdr:col>2</xdr:col>
      <xdr:colOff>1498104</xdr:colOff>
      <xdr:row>297</xdr:row>
      <xdr:rowOff>931066</xdr:rowOff>
    </xdr:to>
    <xdr:pic>
      <xdr:nvPicPr>
        <xdr:cNvPr id="22" name="Picture 10">
          <a:extLst>
            <a:ext uri="{FF2B5EF4-FFF2-40B4-BE49-F238E27FC236}">
              <a16:creationId xmlns:a16="http://schemas.microsoft.com/office/drawing/2014/main" id="{D9DD4948-88DA-4559-AEB7-7EB9488C964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75845" y="19783127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277</xdr:row>
      <xdr:rowOff>20784</xdr:rowOff>
    </xdr:from>
    <xdr:to>
      <xdr:col>2</xdr:col>
      <xdr:colOff>1295719</xdr:colOff>
      <xdr:row>277</xdr:row>
      <xdr:rowOff>1773629</xdr:rowOff>
    </xdr:to>
    <xdr:pic>
      <xdr:nvPicPr>
        <xdr:cNvPr id="23" name="Picture 5">
          <a:extLst>
            <a:ext uri="{FF2B5EF4-FFF2-40B4-BE49-F238E27FC236}">
              <a16:creationId xmlns:a16="http://schemas.microsoft.com/office/drawing/2014/main" id="{4F64A928-146B-47AF-85B6-8E71A5B6989A}"/>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1306828" y="17777633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303</xdr:row>
      <xdr:rowOff>160399</xdr:rowOff>
    </xdr:from>
    <xdr:to>
      <xdr:col>2</xdr:col>
      <xdr:colOff>1788779</xdr:colOff>
      <xdr:row>303</xdr:row>
      <xdr:rowOff>1485184</xdr:rowOff>
    </xdr:to>
    <xdr:pic>
      <xdr:nvPicPr>
        <xdr:cNvPr id="24" name="Picture 23">
          <a:extLst>
            <a:ext uri="{FF2B5EF4-FFF2-40B4-BE49-F238E27FC236}">
              <a16:creationId xmlns:a16="http://schemas.microsoft.com/office/drawing/2014/main" id="{FBBBFE24-3FD7-43CB-B27F-174E23435BFF}"/>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215072</xdr:colOff>
      <xdr:row>306</xdr:row>
      <xdr:rowOff>224748</xdr:rowOff>
    </xdr:from>
    <xdr:to>
      <xdr:col>2</xdr:col>
      <xdr:colOff>1893124</xdr:colOff>
      <xdr:row>306</xdr:row>
      <xdr:rowOff>1357368</xdr:rowOff>
    </xdr:to>
    <xdr:pic>
      <xdr:nvPicPr>
        <xdr:cNvPr id="25" name="Picture 24">
          <a:extLst>
            <a:ext uri="{FF2B5EF4-FFF2-40B4-BE49-F238E27FC236}">
              <a16:creationId xmlns:a16="http://schemas.microsoft.com/office/drawing/2014/main" id="{115BCA20-D370-4F10-9F7D-EADE12BEE232}"/>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tretch/>
      </xdr:blipFill>
      <xdr:spPr>
        <a:xfrm>
          <a:off x="1466022" y="205666298"/>
          <a:ext cx="1678052" cy="1132620"/>
        </a:xfrm>
        <a:prstGeom prst="rect">
          <a:avLst/>
        </a:prstGeom>
      </xdr:spPr>
    </xdr:pic>
    <xdr:clientData/>
  </xdr:twoCellAnchor>
  <xdr:twoCellAnchor editAs="oneCell">
    <xdr:from>
      <xdr:col>2</xdr:col>
      <xdr:colOff>87488</xdr:colOff>
      <xdr:row>300</xdr:row>
      <xdr:rowOff>51447</xdr:rowOff>
    </xdr:from>
    <xdr:to>
      <xdr:col>2</xdr:col>
      <xdr:colOff>898644</xdr:colOff>
      <xdr:row>300</xdr:row>
      <xdr:rowOff>1274672</xdr:rowOff>
    </xdr:to>
    <xdr:pic>
      <xdr:nvPicPr>
        <xdr:cNvPr id="26" name="Picture 25">
          <a:extLst>
            <a:ext uri="{FF2B5EF4-FFF2-40B4-BE49-F238E27FC236}">
              <a16:creationId xmlns:a16="http://schemas.microsoft.com/office/drawing/2014/main" id="{2BB15FA0-5B79-423A-879E-196C3C811978}"/>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181673</xdr:colOff>
      <xdr:row>309</xdr:row>
      <xdr:rowOff>79121</xdr:rowOff>
    </xdr:from>
    <xdr:to>
      <xdr:col>2</xdr:col>
      <xdr:colOff>1431040</xdr:colOff>
      <xdr:row>309</xdr:row>
      <xdr:rowOff>1226136</xdr:rowOff>
    </xdr:to>
    <xdr:pic>
      <xdr:nvPicPr>
        <xdr:cNvPr id="27" name="Picture 26">
          <a:extLst>
            <a:ext uri="{FF2B5EF4-FFF2-40B4-BE49-F238E27FC236}">
              <a16:creationId xmlns:a16="http://schemas.microsoft.com/office/drawing/2014/main" id="{4292E856-E26E-4F8B-9900-3C7992041934}"/>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tretch/>
      </xdr:blipFill>
      <xdr:spPr>
        <a:xfrm>
          <a:off x="1432623" y="208390871"/>
          <a:ext cx="1249367" cy="1147015"/>
        </a:xfrm>
        <a:prstGeom prst="rect">
          <a:avLst/>
        </a:prstGeom>
      </xdr:spPr>
    </xdr:pic>
    <xdr:clientData/>
  </xdr:twoCellAnchor>
  <xdr:twoCellAnchor editAs="oneCell">
    <xdr:from>
      <xdr:col>2</xdr:col>
      <xdr:colOff>139989</xdr:colOff>
      <xdr:row>312</xdr:row>
      <xdr:rowOff>109393</xdr:rowOff>
    </xdr:from>
    <xdr:to>
      <xdr:col>2</xdr:col>
      <xdr:colOff>1044864</xdr:colOff>
      <xdr:row>312</xdr:row>
      <xdr:rowOff>1384938</xdr:rowOff>
    </xdr:to>
    <xdr:pic>
      <xdr:nvPicPr>
        <xdr:cNvPr id="28" name="Picture 27">
          <a:extLst>
            <a:ext uri="{FF2B5EF4-FFF2-40B4-BE49-F238E27FC236}">
              <a16:creationId xmlns:a16="http://schemas.microsoft.com/office/drawing/2014/main" id="{208C7842-69DA-435E-9E5E-660DCDF962E6}"/>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90939" y="211011943"/>
          <a:ext cx="904875" cy="1275545"/>
        </a:xfrm>
        <a:prstGeom prst="rect">
          <a:avLst/>
        </a:prstGeom>
      </xdr:spPr>
    </xdr:pic>
    <xdr:clientData/>
  </xdr:twoCellAnchor>
  <xdr:twoCellAnchor editAs="oneCell">
    <xdr:from>
      <xdr:col>2</xdr:col>
      <xdr:colOff>1147553</xdr:colOff>
      <xdr:row>312</xdr:row>
      <xdr:rowOff>76778</xdr:rowOff>
    </xdr:from>
    <xdr:to>
      <xdr:col>2</xdr:col>
      <xdr:colOff>2139571</xdr:colOff>
      <xdr:row>312</xdr:row>
      <xdr:rowOff>1361848</xdr:rowOff>
    </xdr:to>
    <xdr:pic>
      <xdr:nvPicPr>
        <xdr:cNvPr id="29" name="Picture 28">
          <a:extLst>
            <a:ext uri="{FF2B5EF4-FFF2-40B4-BE49-F238E27FC236}">
              <a16:creationId xmlns:a16="http://schemas.microsoft.com/office/drawing/2014/main" id="{24663945-75AE-4952-9822-5C143BBFEE2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98503" y="210979328"/>
          <a:ext cx="992018" cy="1285070"/>
        </a:xfrm>
        <a:prstGeom prst="rect">
          <a:avLst/>
        </a:prstGeom>
      </xdr:spPr>
    </xdr:pic>
    <xdr:clientData/>
  </xdr:twoCellAnchor>
  <xdr:twoCellAnchor editAs="oneCell">
    <xdr:from>
      <xdr:col>2</xdr:col>
      <xdr:colOff>122465</xdr:colOff>
      <xdr:row>315</xdr:row>
      <xdr:rowOff>112979</xdr:rowOff>
    </xdr:from>
    <xdr:to>
      <xdr:col>2</xdr:col>
      <xdr:colOff>1905058</xdr:colOff>
      <xdr:row>315</xdr:row>
      <xdr:rowOff>1170877</xdr:rowOff>
    </xdr:to>
    <xdr:pic>
      <xdr:nvPicPr>
        <xdr:cNvPr id="30" name="Picture 29">
          <a:extLst>
            <a:ext uri="{FF2B5EF4-FFF2-40B4-BE49-F238E27FC236}">
              <a16:creationId xmlns:a16="http://schemas.microsoft.com/office/drawing/2014/main" id="{18DBA95C-6017-4F34-BC6A-7E398E43D905}"/>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AFFC97A1-FD35-43A3-A1ED-4CBE8C2D0BB5}"/>
            </a:ext>
          </a:extLst>
        </xdr:cNvPr>
        <xdr:cNvPicPr>
          <a:picLocks noChangeAspect="1"/>
        </xdr:cNvPicPr>
      </xdr:nvPicPr>
      <xdr:blipFill>
        <a:blip xmlns:r="http://schemas.openxmlformats.org/officeDocument/2006/relationships" r:embed="rId30"/>
        <a:stretch>
          <a:fillRect/>
        </a:stretch>
      </xdr:blipFill>
      <xdr:spPr>
        <a:xfrm>
          <a:off x="1314451" y="6422934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7813DFD6-D41E-421E-99EC-7530DC4D77CE}"/>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B3552724-AAA1-4425-8594-6A21FB61BA06}"/>
            </a:ext>
          </a:extLst>
        </xdr:cNvPr>
        <xdr:cNvPicPr>
          <a:picLocks noChangeAspect="1"/>
        </xdr:cNvPicPr>
      </xdr:nvPicPr>
      <xdr:blipFill>
        <a:blip xmlns:r="http://schemas.openxmlformats.org/officeDocument/2006/relationships" r:embed="rId32"/>
        <a:stretch>
          <a:fillRect/>
        </a:stretch>
      </xdr:blipFill>
      <xdr:spPr>
        <a:xfrm>
          <a:off x="1441449" y="815811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FB871A64-8A52-433C-8807-0B2DE3FC26AE}"/>
            </a:ext>
          </a:extLst>
        </xdr:cNvPr>
        <xdr:cNvPicPr>
          <a:picLocks noChangeAspect="1"/>
        </xdr:cNvPicPr>
      </xdr:nvPicPr>
      <xdr:blipFill>
        <a:blip xmlns:r="http://schemas.openxmlformats.org/officeDocument/2006/relationships" r:embed="rId33"/>
        <a:stretch>
          <a:fillRect/>
        </a:stretch>
      </xdr:blipFill>
      <xdr:spPr>
        <a:xfrm>
          <a:off x="1366403" y="8790362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6B1C1436-2A84-4CCE-896E-2EDDDC11BF09}"/>
            </a:ext>
          </a:extLst>
        </xdr:cNvPr>
        <xdr:cNvPicPr>
          <a:picLocks noChangeAspect="1"/>
        </xdr:cNvPicPr>
      </xdr:nvPicPr>
      <xdr:blipFill>
        <a:blip xmlns:r="http://schemas.openxmlformats.org/officeDocument/2006/relationships" r:embed="rId34"/>
        <a:stretch>
          <a:fillRect/>
        </a:stretch>
      </xdr:blipFill>
      <xdr:spPr>
        <a:xfrm>
          <a:off x="4929166" y="91898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256AE744-A839-4C7F-99E7-0F67B2F598D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F744D5F0-3BBF-44A9-8117-08E8F5F2935D}"/>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19EB7171-5769-4A4A-A69E-F8D55E01F52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4558364" y="96482477"/>
          <a:ext cx="2504425"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A7FF4747-7D51-493B-89A4-8155A13BB637}"/>
            </a:ext>
          </a:extLst>
        </xdr:cNvPr>
        <xdr:cNvPicPr>
          <a:picLocks noChangeAspect="1"/>
        </xdr:cNvPicPr>
      </xdr:nvPicPr>
      <xdr:blipFill>
        <a:blip xmlns:r="http://schemas.openxmlformats.org/officeDocument/2006/relationships" r:embed="rId38"/>
        <a:stretch>
          <a:fillRect/>
        </a:stretch>
      </xdr:blipFill>
      <xdr:spPr>
        <a:xfrm>
          <a:off x="1424132" y="124193301"/>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B3958489-3842-4DDA-AEA3-C9482188FDDA}"/>
            </a:ext>
          </a:extLst>
        </xdr:cNvPr>
        <xdr:cNvPicPr>
          <a:picLocks noChangeAspect="1"/>
        </xdr:cNvPicPr>
      </xdr:nvPicPr>
      <xdr:blipFill>
        <a:blip xmlns:r="http://schemas.openxmlformats.org/officeDocument/2006/relationships" r:embed="rId39"/>
        <a:stretch>
          <a:fillRect/>
        </a:stretch>
      </xdr:blipFill>
      <xdr:spPr>
        <a:xfrm>
          <a:off x="1308677" y="137295659"/>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544ED586-8452-416C-ADD1-B373217F8994}"/>
            </a:ext>
          </a:extLst>
        </xdr:cNvPr>
        <xdr:cNvPicPr>
          <a:picLocks noChangeAspect="1"/>
        </xdr:cNvPicPr>
      </xdr:nvPicPr>
      <xdr:blipFill>
        <a:blip xmlns:r="http://schemas.openxmlformats.org/officeDocument/2006/relationships" r:embed="rId40"/>
        <a:stretch>
          <a:fillRect/>
        </a:stretch>
      </xdr:blipFill>
      <xdr:spPr>
        <a:xfrm>
          <a:off x="1424132" y="139857596"/>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DC7D5B3D-114A-48CA-BE25-7AF37FF738D6}"/>
            </a:ext>
          </a:extLst>
        </xdr:cNvPr>
        <xdr:cNvPicPr>
          <a:picLocks noChangeAspect="1"/>
        </xdr:cNvPicPr>
      </xdr:nvPicPr>
      <xdr:blipFill>
        <a:blip xmlns:r="http://schemas.openxmlformats.org/officeDocument/2006/relationships" r:embed="rId41"/>
        <a:stretch>
          <a:fillRect/>
        </a:stretch>
      </xdr:blipFill>
      <xdr:spPr>
        <a:xfrm>
          <a:off x="1435677" y="14260425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77EFD5B3-6F4E-46CD-8752-900A21A979C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49896A2A-FEB4-497C-9C4C-59A55C0A4DA2}"/>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32557"/>
        <a:stretch/>
      </xdr:blipFill>
      <xdr:spPr bwMode="auto">
        <a:xfrm>
          <a:off x="4612162" y="142752040"/>
          <a:ext cx="21794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0B1272C1-232E-4EFD-BD1F-FF313D533C2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0051203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64D60839-CDCB-4D48-9131-DC0528CE447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35151813"/>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B183DB67-CADD-48C7-B7D4-379A233E13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087" y="5644111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4</xdr:col>
      <xdr:colOff>24740</xdr:colOff>
      <xdr:row>118</xdr:row>
      <xdr:rowOff>1246908</xdr:rowOff>
    </xdr:to>
    <xdr:pic>
      <xdr:nvPicPr>
        <xdr:cNvPr id="5" name="Picture 4">
          <a:extLst>
            <a:ext uri="{FF2B5EF4-FFF2-40B4-BE49-F238E27FC236}">
              <a16:creationId xmlns:a16="http://schemas.microsoft.com/office/drawing/2014/main" id="{C054C6F4-DFAD-49EE-94A9-04F5DE8F82A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4906" y="5644110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175035DF-13D3-4CDF-A80D-0D96B83E49B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C5BD8F3D-18C3-4230-8AFD-21D661DA1AE5}"/>
            </a:ext>
          </a:extLst>
        </xdr:cNvPr>
        <xdr:cNvPicPr>
          <a:picLocks noChangeAspect="1"/>
        </xdr:cNvPicPr>
      </xdr:nvPicPr>
      <xdr:blipFill rotWithShape="1">
        <a:blip xmlns:r="http://schemas.openxmlformats.org/officeDocument/2006/relationships" r:embed="rId6"/>
        <a:srcRect r="15152" b="8993"/>
        <a:stretch/>
      </xdr:blipFill>
      <xdr:spPr>
        <a:xfrm>
          <a:off x="1305379" y="4108177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A67BF272-DF49-4F07-A421-F0D5035C03D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3DC3E761-4BBB-47BE-9C71-ADA3EF913F8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142875</xdr:colOff>
      <xdr:row>260</xdr:row>
      <xdr:rowOff>122544</xdr:rowOff>
    </xdr:from>
    <xdr:to>
      <xdr:col>2</xdr:col>
      <xdr:colOff>1209824</xdr:colOff>
      <xdr:row>260</xdr:row>
      <xdr:rowOff>1456230</xdr:rowOff>
    </xdr:to>
    <xdr:pic>
      <xdr:nvPicPr>
        <xdr:cNvPr id="10" name="Picture 9">
          <a:extLst>
            <a:ext uri="{FF2B5EF4-FFF2-40B4-BE49-F238E27FC236}">
              <a16:creationId xmlns:a16="http://schemas.microsoft.com/office/drawing/2014/main" id="{1CDCBF5A-E56D-44F0-B6FA-5997EF22D6DF}"/>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93825" y="153773494"/>
          <a:ext cx="1066949" cy="1333686"/>
        </a:xfrm>
        <a:prstGeom prst="rect">
          <a:avLst/>
        </a:prstGeom>
      </xdr:spPr>
    </xdr:pic>
    <xdr:clientData/>
  </xdr:twoCellAnchor>
  <xdr:twoCellAnchor editAs="oneCell">
    <xdr:from>
      <xdr:col>2</xdr:col>
      <xdr:colOff>268649</xdr:colOff>
      <xdr:row>266</xdr:row>
      <xdr:rowOff>169836</xdr:rowOff>
    </xdr:from>
    <xdr:to>
      <xdr:col>2</xdr:col>
      <xdr:colOff>1307019</xdr:colOff>
      <xdr:row>266</xdr:row>
      <xdr:rowOff>1589259</xdr:rowOff>
    </xdr:to>
    <xdr:pic>
      <xdr:nvPicPr>
        <xdr:cNvPr id="11" name="Picture 10">
          <a:extLst>
            <a:ext uri="{FF2B5EF4-FFF2-40B4-BE49-F238E27FC236}">
              <a16:creationId xmlns:a16="http://schemas.microsoft.com/office/drawing/2014/main" id="{28DDFF7A-0DAE-4455-916B-7DFAEF043A9F}"/>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519599" y="162437736"/>
          <a:ext cx="1038370" cy="1419423"/>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654037FE-24DE-429E-984F-0D6BD94EDC8F}"/>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139812</xdr:colOff>
      <xdr:row>268</xdr:row>
      <xdr:rowOff>260740</xdr:rowOff>
    </xdr:from>
    <xdr:to>
      <xdr:col>2</xdr:col>
      <xdr:colOff>1444919</xdr:colOff>
      <xdr:row>268</xdr:row>
      <xdr:rowOff>1813532</xdr:rowOff>
    </xdr:to>
    <xdr:pic>
      <xdr:nvPicPr>
        <xdr:cNvPr id="13" name="Picture 12">
          <a:extLst>
            <a:ext uri="{FF2B5EF4-FFF2-40B4-BE49-F238E27FC236}">
              <a16:creationId xmlns:a16="http://schemas.microsoft.com/office/drawing/2014/main" id="{E758C24A-A851-4342-9BD1-6ED13AC9EE93}"/>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390762" y="1649416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118980</xdr:colOff>
      <xdr:row>264</xdr:row>
      <xdr:rowOff>66676</xdr:rowOff>
    </xdr:from>
    <xdr:to>
      <xdr:col>2</xdr:col>
      <xdr:colOff>1405034</xdr:colOff>
      <xdr:row>264</xdr:row>
      <xdr:rowOff>1667099</xdr:rowOff>
    </xdr:to>
    <xdr:pic>
      <xdr:nvPicPr>
        <xdr:cNvPr id="14" name="Picture 13">
          <a:extLst>
            <a:ext uri="{FF2B5EF4-FFF2-40B4-BE49-F238E27FC236}">
              <a16:creationId xmlns:a16="http://schemas.microsoft.com/office/drawing/2014/main" id="{F414C68C-DF1A-4BB6-BBB9-CF2735307C96}"/>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69930" y="158727776"/>
          <a:ext cx="1286054" cy="1600423"/>
        </a:xfrm>
        <a:prstGeom prst="rect">
          <a:avLst/>
        </a:prstGeom>
      </xdr:spPr>
    </xdr:pic>
    <xdr:clientData/>
  </xdr:twoCellAnchor>
  <xdr:twoCellAnchor editAs="oneCell">
    <xdr:from>
      <xdr:col>2</xdr:col>
      <xdr:colOff>23156</xdr:colOff>
      <xdr:row>273</xdr:row>
      <xdr:rowOff>33623</xdr:rowOff>
    </xdr:from>
    <xdr:to>
      <xdr:col>2</xdr:col>
      <xdr:colOff>1852211</xdr:colOff>
      <xdr:row>273</xdr:row>
      <xdr:rowOff>1398521</xdr:rowOff>
    </xdr:to>
    <xdr:pic>
      <xdr:nvPicPr>
        <xdr:cNvPr id="15" name="Picture 6">
          <a:extLst>
            <a:ext uri="{FF2B5EF4-FFF2-40B4-BE49-F238E27FC236}">
              <a16:creationId xmlns:a16="http://schemas.microsoft.com/office/drawing/2014/main" id="{D1783E02-EF58-42FA-A3D3-BB4BEBA86FC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274106" y="1694135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276</xdr:row>
      <xdr:rowOff>59344</xdr:rowOff>
    </xdr:from>
    <xdr:to>
      <xdr:col>2</xdr:col>
      <xdr:colOff>1927857</xdr:colOff>
      <xdr:row>276</xdr:row>
      <xdr:rowOff>1526399</xdr:rowOff>
    </xdr:to>
    <xdr:pic>
      <xdr:nvPicPr>
        <xdr:cNvPr id="16" name="Picture 5">
          <a:extLst>
            <a:ext uri="{FF2B5EF4-FFF2-40B4-BE49-F238E27FC236}">
              <a16:creationId xmlns:a16="http://schemas.microsoft.com/office/drawing/2014/main" id="{EAD6BAC3-F8D7-4F48-9883-085E537158D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280</xdr:row>
      <xdr:rowOff>107834</xdr:rowOff>
    </xdr:from>
    <xdr:to>
      <xdr:col>2</xdr:col>
      <xdr:colOff>1795354</xdr:colOff>
      <xdr:row>280</xdr:row>
      <xdr:rowOff>1222415</xdr:rowOff>
    </xdr:to>
    <xdr:pic>
      <xdr:nvPicPr>
        <xdr:cNvPr id="17" name="Picture 1">
          <a:extLst>
            <a:ext uri="{FF2B5EF4-FFF2-40B4-BE49-F238E27FC236}">
              <a16:creationId xmlns:a16="http://schemas.microsoft.com/office/drawing/2014/main" id="{4201B0A7-1795-4301-8687-DADE430C5CCD}"/>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368252" y="18281638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285</xdr:row>
      <xdr:rowOff>115271</xdr:rowOff>
    </xdr:from>
    <xdr:to>
      <xdr:col>2</xdr:col>
      <xdr:colOff>1032244</xdr:colOff>
      <xdr:row>285</xdr:row>
      <xdr:rowOff>1302006</xdr:rowOff>
    </xdr:to>
    <xdr:pic>
      <xdr:nvPicPr>
        <xdr:cNvPr id="18" name="Picture 2">
          <a:extLst>
            <a:ext uri="{FF2B5EF4-FFF2-40B4-BE49-F238E27FC236}">
              <a16:creationId xmlns:a16="http://schemas.microsoft.com/office/drawing/2014/main" id="{B15A179A-DE9B-48E3-9ECA-CC34FE2A18D1}"/>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288</xdr:row>
      <xdr:rowOff>88242</xdr:rowOff>
    </xdr:from>
    <xdr:to>
      <xdr:col>2</xdr:col>
      <xdr:colOff>885001</xdr:colOff>
      <xdr:row>288</xdr:row>
      <xdr:rowOff>1040875</xdr:rowOff>
    </xdr:to>
    <xdr:pic>
      <xdr:nvPicPr>
        <xdr:cNvPr id="19" name="Picture 3">
          <a:extLst>
            <a:ext uri="{FF2B5EF4-FFF2-40B4-BE49-F238E27FC236}">
              <a16:creationId xmlns:a16="http://schemas.microsoft.com/office/drawing/2014/main" id="{52B19F81-6FA8-4398-89D8-E491070B4D58}"/>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291</xdr:row>
      <xdr:rowOff>70427</xdr:rowOff>
    </xdr:from>
    <xdr:to>
      <xdr:col>2</xdr:col>
      <xdr:colOff>1427124</xdr:colOff>
      <xdr:row>291</xdr:row>
      <xdr:rowOff>1511536</xdr:rowOff>
    </xdr:to>
    <xdr:pic>
      <xdr:nvPicPr>
        <xdr:cNvPr id="20" name="Picture 4">
          <a:extLst>
            <a:ext uri="{FF2B5EF4-FFF2-40B4-BE49-F238E27FC236}">
              <a16:creationId xmlns:a16="http://schemas.microsoft.com/office/drawing/2014/main" id="{F182164E-45EC-4A6F-9C28-22170A52532D}"/>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294</xdr:row>
      <xdr:rowOff>239571</xdr:rowOff>
    </xdr:from>
    <xdr:to>
      <xdr:col>2</xdr:col>
      <xdr:colOff>787570</xdr:colOff>
      <xdr:row>294</xdr:row>
      <xdr:rowOff>972086</xdr:rowOff>
    </xdr:to>
    <xdr:pic>
      <xdr:nvPicPr>
        <xdr:cNvPr id="21" name="Picture 8">
          <a:extLst>
            <a:ext uri="{FF2B5EF4-FFF2-40B4-BE49-F238E27FC236}">
              <a16:creationId xmlns:a16="http://schemas.microsoft.com/office/drawing/2014/main" id="{1E264057-36EE-4DF6-A88D-3CE29E092D53}"/>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98838" y="19549572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297</xdr:row>
      <xdr:rowOff>98629</xdr:rowOff>
    </xdr:from>
    <xdr:to>
      <xdr:col>2</xdr:col>
      <xdr:colOff>1498104</xdr:colOff>
      <xdr:row>297</xdr:row>
      <xdr:rowOff>931066</xdr:rowOff>
    </xdr:to>
    <xdr:pic>
      <xdr:nvPicPr>
        <xdr:cNvPr id="22" name="Picture 10">
          <a:extLst>
            <a:ext uri="{FF2B5EF4-FFF2-40B4-BE49-F238E27FC236}">
              <a16:creationId xmlns:a16="http://schemas.microsoft.com/office/drawing/2014/main" id="{48BE4991-B66B-479E-B1A3-606064F426C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75845" y="19783127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277</xdr:row>
      <xdr:rowOff>20784</xdr:rowOff>
    </xdr:from>
    <xdr:to>
      <xdr:col>2</xdr:col>
      <xdr:colOff>1295719</xdr:colOff>
      <xdr:row>277</xdr:row>
      <xdr:rowOff>1773629</xdr:rowOff>
    </xdr:to>
    <xdr:pic>
      <xdr:nvPicPr>
        <xdr:cNvPr id="23" name="Picture 5">
          <a:extLst>
            <a:ext uri="{FF2B5EF4-FFF2-40B4-BE49-F238E27FC236}">
              <a16:creationId xmlns:a16="http://schemas.microsoft.com/office/drawing/2014/main" id="{637B8E7D-8B29-4799-A54A-04BEF2911109}"/>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1306828" y="17777633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303</xdr:row>
      <xdr:rowOff>160399</xdr:rowOff>
    </xdr:from>
    <xdr:to>
      <xdr:col>2</xdr:col>
      <xdr:colOff>1788779</xdr:colOff>
      <xdr:row>303</xdr:row>
      <xdr:rowOff>1485184</xdr:rowOff>
    </xdr:to>
    <xdr:pic>
      <xdr:nvPicPr>
        <xdr:cNvPr id="24" name="Picture 23">
          <a:extLst>
            <a:ext uri="{FF2B5EF4-FFF2-40B4-BE49-F238E27FC236}">
              <a16:creationId xmlns:a16="http://schemas.microsoft.com/office/drawing/2014/main" id="{B9F99D0A-4DB3-4541-BD37-AB3285C43D5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215072</xdr:colOff>
      <xdr:row>306</xdr:row>
      <xdr:rowOff>224748</xdr:rowOff>
    </xdr:from>
    <xdr:to>
      <xdr:col>2</xdr:col>
      <xdr:colOff>1893124</xdr:colOff>
      <xdr:row>306</xdr:row>
      <xdr:rowOff>1357368</xdr:rowOff>
    </xdr:to>
    <xdr:pic>
      <xdr:nvPicPr>
        <xdr:cNvPr id="25" name="Picture 24">
          <a:extLst>
            <a:ext uri="{FF2B5EF4-FFF2-40B4-BE49-F238E27FC236}">
              <a16:creationId xmlns:a16="http://schemas.microsoft.com/office/drawing/2014/main" id="{D3E0812B-5C9D-4026-8274-8EAF00552D14}"/>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tretch/>
      </xdr:blipFill>
      <xdr:spPr>
        <a:xfrm>
          <a:off x="1466022" y="205666298"/>
          <a:ext cx="1678052" cy="1132620"/>
        </a:xfrm>
        <a:prstGeom prst="rect">
          <a:avLst/>
        </a:prstGeom>
      </xdr:spPr>
    </xdr:pic>
    <xdr:clientData/>
  </xdr:twoCellAnchor>
  <xdr:twoCellAnchor editAs="oneCell">
    <xdr:from>
      <xdr:col>2</xdr:col>
      <xdr:colOff>87488</xdr:colOff>
      <xdr:row>300</xdr:row>
      <xdr:rowOff>51447</xdr:rowOff>
    </xdr:from>
    <xdr:to>
      <xdr:col>2</xdr:col>
      <xdr:colOff>898644</xdr:colOff>
      <xdr:row>300</xdr:row>
      <xdr:rowOff>1274672</xdr:rowOff>
    </xdr:to>
    <xdr:pic>
      <xdr:nvPicPr>
        <xdr:cNvPr id="26" name="Picture 25">
          <a:extLst>
            <a:ext uri="{FF2B5EF4-FFF2-40B4-BE49-F238E27FC236}">
              <a16:creationId xmlns:a16="http://schemas.microsoft.com/office/drawing/2014/main" id="{97D9AAB0-70B7-4063-947F-62831E00B8B6}"/>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181673</xdr:colOff>
      <xdr:row>309</xdr:row>
      <xdr:rowOff>79121</xdr:rowOff>
    </xdr:from>
    <xdr:to>
      <xdr:col>2</xdr:col>
      <xdr:colOff>1431040</xdr:colOff>
      <xdr:row>309</xdr:row>
      <xdr:rowOff>1226136</xdr:rowOff>
    </xdr:to>
    <xdr:pic>
      <xdr:nvPicPr>
        <xdr:cNvPr id="27" name="Picture 26">
          <a:extLst>
            <a:ext uri="{FF2B5EF4-FFF2-40B4-BE49-F238E27FC236}">
              <a16:creationId xmlns:a16="http://schemas.microsoft.com/office/drawing/2014/main" id="{DD04237B-6A4E-4DE4-A9EA-DEFBCB8598B7}"/>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tretch/>
      </xdr:blipFill>
      <xdr:spPr>
        <a:xfrm>
          <a:off x="1432623" y="208390871"/>
          <a:ext cx="1249367" cy="1147015"/>
        </a:xfrm>
        <a:prstGeom prst="rect">
          <a:avLst/>
        </a:prstGeom>
      </xdr:spPr>
    </xdr:pic>
    <xdr:clientData/>
  </xdr:twoCellAnchor>
  <xdr:twoCellAnchor editAs="oneCell">
    <xdr:from>
      <xdr:col>2</xdr:col>
      <xdr:colOff>139989</xdr:colOff>
      <xdr:row>312</xdr:row>
      <xdr:rowOff>109393</xdr:rowOff>
    </xdr:from>
    <xdr:to>
      <xdr:col>2</xdr:col>
      <xdr:colOff>1044864</xdr:colOff>
      <xdr:row>312</xdr:row>
      <xdr:rowOff>1384938</xdr:rowOff>
    </xdr:to>
    <xdr:pic>
      <xdr:nvPicPr>
        <xdr:cNvPr id="28" name="Picture 27">
          <a:extLst>
            <a:ext uri="{FF2B5EF4-FFF2-40B4-BE49-F238E27FC236}">
              <a16:creationId xmlns:a16="http://schemas.microsoft.com/office/drawing/2014/main" id="{B10D3551-6D3C-4B46-BB91-BFB7F97FD8CE}"/>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90939" y="211011943"/>
          <a:ext cx="904875" cy="1275545"/>
        </a:xfrm>
        <a:prstGeom prst="rect">
          <a:avLst/>
        </a:prstGeom>
      </xdr:spPr>
    </xdr:pic>
    <xdr:clientData/>
  </xdr:twoCellAnchor>
  <xdr:twoCellAnchor editAs="oneCell">
    <xdr:from>
      <xdr:col>2</xdr:col>
      <xdr:colOff>1147553</xdr:colOff>
      <xdr:row>312</xdr:row>
      <xdr:rowOff>76778</xdr:rowOff>
    </xdr:from>
    <xdr:to>
      <xdr:col>2</xdr:col>
      <xdr:colOff>2139571</xdr:colOff>
      <xdr:row>312</xdr:row>
      <xdr:rowOff>1361848</xdr:rowOff>
    </xdr:to>
    <xdr:pic>
      <xdr:nvPicPr>
        <xdr:cNvPr id="29" name="Picture 28">
          <a:extLst>
            <a:ext uri="{FF2B5EF4-FFF2-40B4-BE49-F238E27FC236}">
              <a16:creationId xmlns:a16="http://schemas.microsoft.com/office/drawing/2014/main" id="{B5ABD906-C0AE-42C8-9B5C-A298948D9AAE}"/>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98503" y="210979328"/>
          <a:ext cx="992018" cy="1285070"/>
        </a:xfrm>
        <a:prstGeom prst="rect">
          <a:avLst/>
        </a:prstGeom>
      </xdr:spPr>
    </xdr:pic>
    <xdr:clientData/>
  </xdr:twoCellAnchor>
  <xdr:twoCellAnchor editAs="oneCell">
    <xdr:from>
      <xdr:col>2</xdr:col>
      <xdr:colOff>122465</xdr:colOff>
      <xdr:row>315</xdr:row>
      <xdr:rowOff>112979</xdr:rowOff>
    </xdr:from>
    <xdr:to>
      <xdr:col>2</xdr:col>
      <xdr:colOff>1905058</xdr:colOff>
      <xdr:row>315</xdr:row>
      <xdr:rowOff>1170877</xdr:rowOff>
    </xdr:to>
    <xdr:pic>
      <xdr:nvPicPr>
        <xdr:cNvPr id="30" name="Picture 29">
          <a:extLst>
            <a:ext uri="{FF2B5EF4-FFF2-40B4-BE49-F238E27FC236}">
              <a16:creationId xmlns:a16="http://schemas.microsoft.com/office/drawing/2014/main" id="{477528A8-7E58-4711-8B29-D05634C3DA01}"/>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9CE6903D-5009-47B5-AFC2-A950B34D43BC}"/>
            </a:ext>
          </a:extLst>
        </xdr:cNvPr>
        <xdr:cNvPicPr>
          <a:picLocks noChangeAspect="1"/>
        </xdr:cNvPicPr>
      </xdr:nvPicPr>
      <xdr:blipFill>
        <a:blip xmlns:r="http://schemas.openxmlformats.org/officeDocument/2006/relationships" r:embed="rId30"/>
        <a:stretch>
          <a:fillRect/>
        </a:stretch>
      </xdr:blipFill>
      <xdr:spPr>
        <a:xfrm>
          <a:off x="1314451" y="6422934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13166DE4-6FCD-4E2A-8F72-E3FABA753F79}"/>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3BB2C3E8-FE1E-4861-ADFC-263195FCE5A1}"/>
            </a:ext>
          </a:extLst>
        </xdr:cNvPr>
        <xdr:cNvPicPr>
          <a:picLocks noChangeAspect="1"/>
        </xdr:cNvPicPr>
      </xdr:nvPicPr>
      <xdr:blipFill>
        <a:blip xmlns:r="http://schemas.openxmlformats.org/officeDocument/2006/relationships" r:embed="rId32"/>
        <a:stretch>
          <a:fillRect/>
        </a:stretch>
      </xdr:blipFill>
      <xdr:spPr>
        <a:xfrm>
          <a:off x="1441449" y="815811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77E7DBBF-900A-48BB-A26A-95E28F2C10A9}"/>
            </a:ext>
          </a:extLst>
        </xdr:cNvPr>
        <xdr:cNvPicPr>
          <a:picLocks noChangeAspect="1"/>
        </xdr:cNvPicPr>
      </xdr:nvPicPr>
      <xdr:blipFill>
        <a:blip xmlns:r="http://schemas.openxmlformats.org/officeDocument/2006/relationships" r:embed="rId33"/>
        <a:stretch>
          <a:fillRect/>
        </a:stretch>
      </xdr:blipFill>
      <xdr:spPr>
        <a:xfrm>
          <a:off x="1366403" y="8790362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3F6C0B54-187E-4F76-AA18-55F54D3505F5}"/>
            </a:ext>
          </a:extLst>
        </xdr:cNvPr>
        <xdr:cNvPicPr>
          <a:picLocks noChangeAspect="1"/>
        </xdr:cNvPicPr>
      </xdr:nvPicPr>
      <xdr:blipFill>
        <a:blip xmlns:r="http://schemas.openxmlformats.org/officeDocument/2006/relationships" r:embed="rId34"/>
        <a:stretch>
          <a:fillRect/>
        </a:stretch>
      </xdr:blipFill>
      <xdr:spPr>
        <a:xfrm>
          <a:off x="4929166" y="91898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B465E7C3-810C-4870-A467-7332DC2EBB8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D3A699CB-26CB-49F2-B3C2-3B8DA324294F}"/>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DAFB0FC2-0E4A-42F2-A7E2-81049D9547A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4558364" y="96482477"/>
          <a:ext cx="2504425"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76E13740-850C-4087-98E0-E27A961C9AE8}"/>
            </a:ext>
          </a:extLst>
        </xdr:cNvPr>
        <xdr:cNvPicPr>
          <a:picLocks noChangeAspect="1"/>
        </xdr:cNvPicPr>
      </xdr:nvPicPr>
      <xdr:blipFill>
        <a:blip xmlns:r="http://schemas.openxmlformats.org/officeDocument/2006/relationships" r:embed="rId38"/>
        <a:stretch>
          <a:fillRect/>
        </a:stretch>
      </xdr:blipFill>
      <xdr:spPr>
        <a:xfrm>
          <a:off x="1424132" y="124193301"/>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11C3277A-7928-4A1C-927D-C02000AE7ABC}"/>
            </a:ext>
          </a:extLst>
        </xdr:cNvPr>
        <xdr:cNvPicPr>
          <a:picLocks noChangeAspect="1"/>
        </xdr:cNvPicPr>
      </xdr:nvPicPr>
      <xdr:blipFill>
        <a:blip xmlns:r="http://schemas.openxmlformats.org/officeDocument/2006/relationships" r:embed="rId39"/>
        <a:stretch>
          <a:fillRect/>
        </a:stretch>
      </xdr:blipFill>
      <xdr:spPr>
        <a:xfrm>
          <a:off x="1308677" y="137295659"/>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C68A4BA1-EBEC-481F-8826-D3B4881E26FE}"/>
            </a:ext>
          </a:extLst>
        </xdr:cNvPr>
        <xdr:cNvPicPr>
          <a:picLocks noChangeAspect="1"/>
        </xdr:cNvPicPr>
      </xdr:nvPicPr>
      <xdr:blipFill>
        <a:blip xmlns:r="http://schemas.openxmlformats.org/officeDocument/2006/relationships" r:embed="rId40"/>
        <a:stretch>
          <a:fillRect/>
        </a:stretch>
      </xdr:blipFill>
      <xdr:spPr>
        <a:xfrm>
          <a:off x="1424132" y="139857596"/>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0736F42C-8636-4609-9892-13C5DF9EA6D5}"/>
            </a:ext>
          </a:extLst>
        </xdr:cNvPr>
        <xdr:cNvPicPr>
          <a:picLocks noChangeAspect="1"/>
        </xdr:cNvPicPr>
      </xdr:nvPicPr>
      <xdr:blipFill>
        <a:blip xmlns:r="http://schemas.openxmlformats.org/officeDocument/2006/relationships" r:embed="rId41"/>
        <a:stretch>
          <a:fillRect/>
        </a:stretch>
      </xdr:blipFill>
      <xdr:spPr>
        <a:xfrm>
          <a:off x="1435677" y="14260425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AE010A42-0C34-4378-A74A-F56EAD9D46C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EA8302CC-3ADA-4835-BF4F-FDD7A582DFCF}"/>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32557"/>
        <a:stretch/>
      </xdr:blipFill>
      <xdr:spPr bwMode="auto">
        <a:xfrm>
          <a:off x="4612162" y="142752040"/>
          <a:ext cx="21794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88FE818A-EF00-4FB8-B8F2-CAA92B4979D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99116" y="10051203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F3BF9E00-B694-431E-AAAD-C74122265D7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0482" y="135151813"/>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4FB52727-4025-4218-94A4-374F3FA7D5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6087" y="56441110"/>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4</xdr:col>
      <xdr:colOff>24740</xdr:colOff>
      <xdr:row>118</xdr:row>
      <xdr:rowOff>1246908</xdr:rowOff>
    </xdr:to>
    <xdr:pic>
      <xdr:nvPicPr>
        <xdr:cNvPr id="5" name="Picture 4">
          <a:extLst>
            <a:ext uri="{FF2B5EF4-FFF2-40B4-BE49-F238E27FC236}">
              <a16:creationId xmlns:a16="http://schemas.microsoft.com/office/drawing/2014/main" id="{C3A3DFD7-F947-4D2D-99FE-1C2E7D65AAB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74906" y="56441109"/>
          <a:ext cx="15285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1D7DDB04-4AAE-492D-9B05-3E625F0A921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2905" y="103728405"/>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80217832-4E0C-433E-8A23-73AA4C818E70}"/>
            </a:ext>
          </a:extLst>
        </xdr:cNvPr>
        <xdr:cNvPicPr>
          <a:picLocks noChangeAspect="1"/>
        </xdr:cNvPicPr>
      </xdr:nvPicPr>
      <xdr:blipFill rotWithShape="1">
        <a:blip xmlns:r="http://schemas.openxmlformats.org/officeDocument/2006/relationships" r:embed="rId6"/>
        <a:srcRect r="15152" b="8993"/>
        <a:stretch/>
      </xdr:blipFill>
      <xdr:spPr>
        <a:xfrm>
          <a:off x="1305379" y="4108177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541AE781-DE2C-4203-9CF0-4C6D90D2FF3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05379" y="133586765"/>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128B36D4-7E71-4FFF-92CE-C64C46D77665}"/>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346200" y="150359835"/>
          <a:ext cx="1686160" cy="1209844"/>
        </a:xfrm>
        <a:prstGeom prst="rect">
          <a:avLst/>
        </a:prstGeom>
      </xdr:spPr>
    </xdr:pic>
    <xdr:clientData/>
  </xdr:twoCellAnchor>
  <xdr:twoCellAnchor editAs="oneCell">
    <xdr:from>
      <xdr:col>2</xdr:col>
      <xdr:colOff>142875</xdr:colOff>
      <xdr:row>260</xdr:row>
      <xdr:rowOff>122544</xdr:rowOff>
    </xdr:from>
    <xdr:to>
      <xdr:col>2</xdr:col>
      <xdr:colOff>1209824</xdr:colOff>
      <xdr:row>260</xdr:row>
      <xdr:rowOff>1456230</xdr:rowOff>
    </xdr:to>
    <xdr:pic>
      <xdr:nvPicPr>
        <xdr:cNvPr id="10" name="Picture 9">
          <a:extLst>
            <a:ext uri="{FF2B5EF4-FFF2-40B4-BE49-F238E27FC236}">
              <a16:creationId xmlns:a16="http://schemas.microsoft.com/office/drawing/2014/main" id="{BAF4A8A9-84B5-4565-8D25-952E6AC7A96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93825" y="153773494"/>
          <a:ext cx="1066949" cy="1333686"/>
        </a:xfrm>
        <a:prstGeom prst="rect">
          <a:avLst/>
        </a:prstGeom>
      </xdr:spPr>
    </xdr:pic>
    <xdr:clientData/>
  </xdr:twoCellAnchor>
  <xdr:twoCellAnchor editAs="oneCell">
    <xdr:from>
      <xdr:col>2</xdr:col>
      <xdr:colOff>268649</xdr:colOff>
      <xdr:row>266</xdr:row>
      <xdr:rowOff>169836</xdr:rowOff>
    </xdr:from>
    <xdr:to>
      <xdr:col>2</xdr:col>
      <xdr:colOff>1307019</xdr:colOff>
      <xdr:row>266</xdr:row>
      <xdr:rowOff>1589259</xdr:rowOff>
    </xdr:to>
    <xdr:pic>
      <xdr:nvPicPr>
        <xdr:cNvPr id="11" name="Picture 10">
          <a:extLst>
            <a:ext uri="{FF2B5EF4-FFF2-40B4-BE49-F238E27FC236}">
              <a16:creationId xmlns:a16="http://schemas.microsoft.com/office/drawing/2014/main" id="{0AB27E6D-307F-47E4-87EE-901527266118}"/>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519599" y="162437736"/>
          <a:ext cx="1038370" cy="1419423"/>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5A94E59F-EA15-4ABA-ABF6-ABC2D69BA7E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67131" y="156372203"/>
          <a:ext cx="1038370" cy="1438476"/>
        </a:xfrm>
        <a:prstGeom prst="rect">
          <a:avLst/>
        </a:prstGeom>
      </xdr:spPr>
    </xdr:pic>
    <xdr:clientData/>
  </xdr:twoCellAnchor>
  <xdr:twoCellAnchor editAs="oneCell">
    <xdr:from>
      <xdr:col>2</xdr:col>
      <xdr:colOff>139812</xdr:colOff>
      <xdr:row>268</xdr:row>
      <xdr:rowOff>260740</xdr:rowOff>
    </xdr:from>
    <xdr:to>
      <xdr:col>2</xdr:col>
      <xdr:colOff>1444919</xdr:colOff>
      <xdr:row>268</xdr:row>
      <xdr:rowOff>1813532</xdr:rowOff>
    </xdr:to>
    <xdr:pic>
      <xdr:nvPicPr>
        <xdr:cNvPr id="13" name="Picture 12">
          <a:extLst>
            <a:ext uri="{FF2B5EF4-FFF2-40B4-BE49-F238E27FC236}">
              <a16:creationId xmlns:a16="http://schemas.microsoft.com/office/drawing/2014/main" id="{519DD83B-FF57-449D-BF50-541CCC6EC28D}"/>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390762" y="1649416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118980</xdr:colOff>
      <xdr:row>264</xdr:row>
      <xdr:rowOff>66676</xdr:rowOff>
    </xdr:from>
    <xdr:to>
      <xdr:col>2</xdr:col>
      <xdr:colOff>1405034</xdr:colOff>
      <xdr:row>264</xdr:row>
      <xdr:rowOff>1667099</xdr:rowOff>
    </xdr:to>
    <xdr:pic>
      <xdr:nvPicPr>
        <xdr:cNvPr id="14" name="Picture 13">
          <a:extLst>
            <a:ext uri="{FF2B5EF4-FFF2-40B4-BE49-F238E27FC236}">
              <a16:creationId xmlns:a16="http://schemas.microsoft.com/office/drawing/2014/main" id="{3C792A71-4181-46D3-817F-4C7AB822F48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69930" y="158727776"/>
          <a:ext cx="1286054" cy="1600423"/>
        </a:xfrm>
        <a:prstGeom prst="rect">
          <a:avLst/>
        </a:prstGeom>
      </xdr:spPr>
    </xdr:pic>
    <xdr:clientData/>
  </xdr:twoCellAnchor>
  <xdr:twoCellAnchor editAs="oneCell">
    <xdr:from>
      <xdr:col>2</xdr:col>
      <xdr:colOff>23156</xdr:colOff>
      <xdr:row>273</xdr:row>
      <xdr:rowOff>33623</xdr:rowOff>
    </xdr:from>
    <xdr:to>
      <xdr:col>2</xdr:col>
      <xdr:colOff>1852211</xdr:colOff>
      <xdr:row>273</xdr:row>
      <xdr:rowOff>1398521</xdr:rowOff>
    </xdr:to>
    <xdr:pic>
      <xdr:nvPicPr>
        <xdr:cNvPr id="15" name="Picture 6">
          <a:extLst>
            <a:ext uri="{FF2B5EF4-FFF2-40B4-BE49-F238E27FC236}">
              <a16:creationId xmlns:a16="http://schemas.microsoft.com/office/drawing/2014/main" id="{AA5C4120-4E1D-440E-A948-C6E2C3511AD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274106" y="169413523"/>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276</xdr:row>
      <xdr:rowOff>59344</xdr:rowOff>
    </xdr:from>
    <xdr:to>
      <xdr:col>2</xdr:col>
      <xdr:colOff>1927857</xdr:colOff>
      <xdr:row>276</xdr:row>
      <xdr:rowOff>1526399</xdr:rowOff>
    </xdr:to>
    <xdr:pic>
      <xdr:nvPicPr>
        <xdr:cNvPr id="16" name="Picture 5">
          <a:extLst>
            <a:ext uri="{FF2B5EF4-FFF2-40B4-BE49-F238E27FC236}">
              <a16:creationId xmlns:a16="http://schemas.microsoft.com/office/drawing/2014/main" id="{9A5529A8-B470-4BE0-9848-869EE708307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357860" y="176278194"/>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280</xdr:row>
      <xdr:rowOff>107834</xdr:rowOff>
    </xdr:from>
    <xdr:to>
      <xdr:col>2</xdr:col>
      <xdr:colOff>1795354</xdr:colOff>
      <xdr:row>280</xdr:row>
      <xdr:rowOff>1222415</xdr:rowOff>
    </xdr:to>
    <xdr:pic>
      <xdr:nvPicPr>
        <xdr:cNvPr id="17" name="Picture 1">
          <a:extLst>
            <a:ext uri="{FF2B5EF4-FFF2-40B4-BE49-F238E27FC236}">
              <a16:creationId xmlns:a16="http://schemas.microsoft.com/office/drawing/2014/main" id="{81800A6F-D2F2-4308-B10A-404D81928646}"/>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368252" y="182816384"/>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285</xdr:row>
      <xdr:rowOff>115271</xdr:rowOff>
    </xdr:from>
    <xdr:to>
      <xdr:col>2</xdr:col>
      <xdr:colOff>1032244</xdr:colOff>
      <xdr:row>285</xdr:row>
      <xdr:rowOff>1302006</xdr:rowOff>
    </xdr:to>
    <xdr:pic>
      <xdr:nvPicPr>
        <xdr:cNvPr id="18" name="Picture 2">
          <a:extLst>
            <a:ext uri="{FF2B5EF4-FFF2-40B4-BE49-F238E27FC236}">
              <a16:creationId xmlns:a16="http://schemas.microsoft.com/office/drawing/2014/main" id="{700839F0-5C0B-4AB6-A5D9-CA4683789B35}"/>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1529196" y="186208371"/>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288</xdr:row>
      <xdr:rowOff>88242</xdr:rowOff>
    </xdr:from>
    <xdr:to>
      <xdr:col>2</xdr:col>
      <xdr:colOff>885001</xdr:colOff>
      <xdr:row>288</xdr:row>
      <xdr:rowOff>1040875</xdr:rowOff>
    </xdr:to>
    <xdr:pic>
      <xdr:nvPicPr>
        <xdr:cNvPr id="19" name="Picture 3">
          <a:extLst>
            <a:ext uri="{FF2B5EF4-FFF2-40B4-BE49-F238E27FC236}">
              <a16:creationId xmlns:a16="http://schemas.microsoft.com/office/drawing/2014/main" id="{1D898911-184C-4BDB-8392-AA29406CC9E6}"/>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bwMode="auto">
        <a:xfrm>
          <a:off x="1420058" y="189673842"/>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291</xdr:row>
      <xdr:rowOff>70427</xdr:rowOff>
    </xdr:from>
    <xdr:to>
      <xdr:col>2</xdr:col>
      <xdr:colOff>1427124</xdr:colOff>
      <xdr:row>291</xdr:row>
      <xdr:rowOff>1511536</xdr:rowOff>
    </xdr:to>
    <xdr:pic>
      <xdr:nvPicPr>
        <xdr:cNvPr id="20" name="Picture 4">
          <a:extLst>
            <a:ext uri="{FF2B5EF4-FFF2-40B4-BE49-F238E27FC236}">
              <a16:creationId xmlns:a16="http://schemas.microsoft.com/office/drawing/2014/main" id="{9A8C2343-1820-46B5-A5BB-F3A1B22CCCA5}"/>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323917" y="192640527"/>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294</xdr:row>
      <xdr:rowOff>239571</xdr:rowOff>
    </xdr:from>
    <xdr:to>
      <xdr:col>2</xdr:col>
      <xdr:colOff>787570</xdr:colOff>
      <xdr:row>294</xdr:row>
      <xdr:rowOff>972086</xdr:rowOff>
    </xdr:to>
    <xdr:pic>
      <xdr:nvPicPr>
        <xdr:cNvPr id="21" name="Picture 8">
          <a:extLst>
            <a:ext uri="{FF2B5EF4-FFF2-40B4-BE49-F238E27FC236}">
              <a16:creationId xmlns:a16="http://schemas.microsoft.com/office/drawing/2014/main" id="{B5EB9B98-F5B8-447A-9AD0-315412B69DC4}"/>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98838" y="195495721"/>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297</xdr:row>
      <xdr:rowOff>98629</xdr:rowOff>
    </xdr:from>
    <xdr:to>
      <xdr:col>2</xdr:col>
      <xdr:colOff>1498104</xdr:colOff>
      <xdr:row>297</xdr:row>
      <xdr:rowOff>931066</xdr:rowOff>
    </xdr:to>
    <xdr:pic>
      <xdr:nvPicPr>
        <xdr:cNvPr id="22" name="Picture 10">
          <a:extLst>
            <a:ext uri="{FF2B5EF4-FFF2-40B4-BE49-F238E27FC236}">
              <a16:creationId xmlns:a16="http://schemas.microsoft.com/office/drawing/2014/main" id="{1C6821A4-56DE-44EF-8D6C-68291E4A70C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75845" y="197831279"/>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277</xdr:row>
      <xdr:rowOff>20784</xdr:rowOff>
    </xdr:from>
    <xdr:to>
      <xdr:col>2</xdr:col>
      <xdr:colOff>1295719</xdr:colOff>
      <xdr:row>277</xdr:row>
      <xdr:rowOff>1773629</xdr:rowOff>
    </xdr:to>
    <xdr:pic>
      <xdr:nvPicPr>
        <xdr:cNvPr id="23" name="Picture 5">
          <a:extLst>
            <a:ext uri="{FF2B5EF4-FFF2-40B4-BE49-F238E27FC236}">
              <a16:creationId xmlns:a16="http://schemas.microsoft.com/office/drawing/2014/main" id="{9128E859-8295-491F-B786-0D25ABDC590B}"/>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1306828" y="17777633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303</xdr:row>
      <xdr:rowOff>160399</xdr:rowOff>
    </xdr:from>
    <xdr:to>
      <xdr:col>2</xdr:col>
      <xdr:colOff>1788779</xdr:colOff>
      <xdr:row>303</xdr:row>
      <xdr:rowOff>1485184</xdr:rowOff>
    </xdr:to>
    <xdr:pic>
      <xdr:nvPicPr>
        <xdr:cNvPr id="24" name="Picture 23">
          <a:extLst>
            <a:ext uri="{FF2B5EF4-FFF2-40B4-BE49-F238E27FC236}">
              <a16:creationId xmlns:a16="http://schemas.microsoft.com/office/drawing/2014/main" id="{90038E56-B7AC-455B-ADC9-B51BA2A75F72}"/>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447636" y="203030199"/>
          <a:ext cx="1592093" cy="1324785"/>
        </a:xfrm>
        <a:prstGeom prst="rect">
          <a:avLst/>
        </a:prstGeom>
      </xdr:spPr>
    </xdr:pic>
    <xdr:clientData/>
  </xdr:twoCellAnchor>
  <xdr:twoCellAnchor editAs="oneCell">
    <xdr:from>
      <xdr:col>2</xdr:col>
      <xdr:colOff>215072</xdr:colOff>
      <xdr:row>306</xdr:row>
      <xdr:rowOff>224748</xdr:rowOff>
    </xdr:from>
    <xdr:to>
      <xdr:col>2</xdr:col>
      <xdr:colOff>1893124</xdr:colOff>
      <xdr:row>306</xdr:row>
      <xdr:rowOff>1357368</xdr:rowOff>
    </xdr:to>
    <xdr:pic>
      <xdr:nvPicPr>
        <xdr:cNvPr id="25" name="Picture 24">
          <a:extLst>
            <a:ext uri="{FF2B5EF4-FFF2-40B4-BE49-F238E27FC236}">
              <a16:creationId xmlns:a16="http://schemas.microsoft.com/office/drawing/2014/main" id="{DE1FC5FD-65F1-4A1C-963C-47A09416362F}"/>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tretch/>
      </xdr:blipFill>
      <xdr:spPr>
        <a:xfrm>
          <a:off x="1466022" y="205666298"/>
          <a:ext cx="1678052" cy="1132620"/>
        </a:xfrm>
        <a:prstGeom prst="rect">
          <a:avLst/>
        </a:prstGeom>
      </xdr:spPr>
    </xdr:pic>
    <xdr:clientData/>
  </xdr:twoCellAnchor>
  <xdr:twoCellAnchor editAs="oneCell">
    <xdr:from>
      <xdr:col>2</xdr:col>
      <xdr:colOff>87488</xdr:colOff>
      <xdr:row>300</xdr:row>
      <xdr:rowOff>51447</xdr:rowOff>
    </xdr:from>
    <xdr:to>
      <xdr:col>2</xdr:col>
      <xdr:colOff>898644</xdr:colOff>
      <xdr:row>300</xdr:row>
      <xdr:rowOff>1274672</xdr:rowOff>
    </xdr:to>
    <xdr:pic>
      <xdr:nvPicPr>
        <xdr:cNvPr id="26" name="Picture 25">
          <a:extLst>
            <a:ext uri="{FF2B5EF4-FFF2-40B4-BE49-F238E27FC236}">
              <a16:creationId xmlns:a16="http://schemas.microsoft.com/office/drawing/2014/main" id="{5C3BBCD8-66F1-40AD-8E92-6C6B3A114E07}"/>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338438" y="200273297"/>
          <a:ext cx="811156" cy="1223225"/>
        </a:xfrm>
        <a:prstGeom prst="rect">
          <a:avLst/>
        </a:prstGeom>
      </xdr:spPr>
    </xdr:pic>
    <xdr:clientData/>
  </xdr:twoCellAnchor>
  <xdr:twoCellAnchor editAs="oneCell">
    <xdr:from>
      <xdr:col>2</xdr:col>
      <xdr:colOff>181673</xdr:colOff>
      <xdr:row>309</xdr:row>
      <xdr:rowOff>79121</xdr:rowOff>
    </xdr:from>
    <xdr:to>
      <xdr:col>2</xdr:col>
      <xdr:colOff>1431040</xdr:colOff>
      <xdr:row>309</xdr:row>
      <xdr:rowOff>1226136</xdr:rowOff>
    </xdr:to>
    <xdr:pic>
      <xdr:nvPicPr>
        <xdr:cNvPr id="27" name="Picture 26">
          <a:extLst>
            <a:ext uri="{FF2B5EF4-FFF2-40B4-BE49-F238E27FC236}">
              <a16:creationId xmlns:a16="http://schemas.microsoft.com/office/drawing/2014/main" id="{4EA0214D-B0A8-426E-AFAF-DB4694DD655B}"/>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tretch/>
      </xdr:blipFill>
      <xdr:spPr>
        <a:xfrm>
          <a:off x="1432623" y="208390871"/>
          <a:ext cx="1249367" cy="1147015"/>
        </a:xfrm>
        <a:prstGeom prst="rect">
          <a:avLst/>
        </a:prstGeom>
      </xdr:spPr>
    </xdr:pic>
    <xdr:clientData/>
  </xdr:twoCellAnchor>
  <xdr:twoCellAnchor editAs="oneCell">
    <xdr:from>
      <xdr:col>2</xdr:col>
      <xdr:colOff>139989</xdr:colOff>
      <xdr:row>312</xdr:row>
      <xdr:rowOff>109393</xdr:rowOff>
    </xdr:from>
    <xdr:to>
      <xdr:col>2</xdr:col>
      <xdr:colOff>1044864</xdr:colOff>
      <xdr:row>312</xdr:row>
      <xdr:rowOff>1384938</xdr:rowOff>
    </xdr:to>
    <xdr:pic>
      <xdr:nvPicPr>
        <xdr:cNvPr id="28" name="Picture 27">
          <a:extLst>
            <a:ext uri="{FF2B5EF4-FFF2-40B4-BE49-F238E27FC236}">
              <a16:creationId xmlns:a16="http://schemas.microsoft.com/office/drawing/2014/main" id="{50E6797A-F2A0-4E86-954B-654461A3D90F}"/>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90939" y="211011943"/>
          <a:ext cx="904875" cy="1275545"/>
        </a:xfrm>
        <a:prstGeom prst="rect">
          <a:avLst/>
        </a:prstGeom>
      </xdr:spPr>
    </xdr:pic>
    <xdr:clientData/>
  </xdr:twoCellAnchor>
  <xdr:twoCellAnchor editAs="oneCell">
    <xdr:from>
      <xdr:col>2</xdr:col>
      <xdr:colOff>1147553</xdr:colOff>
      <xdr:row>312</xdr:row>
      <xdr:rowOff>76778</xdr:rowOff>
    </xdr:from>
    <xdr:to>
      <xdr:col>2</xdr:col>
      <xdr:colOff>2139571</xdr:colOff>
      <xdr:row>312</xdr:row>
      <xdr:rowOff>1361848</xdr:rowOff>
    </xdr:to>
    <xdr:pic>
      <xdr:nvPicPr>
        <xdr:cNvPr id="29" name="Picture 28">
          <a:extLst>
            <a:ext uri="{FF2B5EF4-FFF2-40B4-BE49-F238E27FC236}">
              <a16:creationId xmlns:a16="http://schemas.microsoft.com/office/drawing/2014/main" id="{8AECA320-6BA0-440D-A652-572695AA0C3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98503" y="210979328"/>
          <a:ext cx="992018" cy="1285070"/>
        </a:xfrm>
        <a:prstGeom prst="rect">
          <a:avLst/>
        </a:prstGeom>
      </xdr:spPr>
    </xdr:pic>
    <xdr:clientData/>
  </xdr:twoCellAnchor>
  <xdr:twoCellAnchor editAs="oneCell">
    <xdr:from>
      <xdr:col>2</xdr:col>
      <xdr:colOff>122465</xdr:colOff>
      <xdr:row>315</xdr:row>
      <xdr:rowOff>112979</xdr:rowOff>
    </xdr:from>
    <xdr:to>
      <xdr:col>2</xdr:col>
      <xdr:colOff>1905058</xdr:colOff>
      <xdr:row>315</xdr:row>
      <xdr:rowOff>1170877</xdr:rowOff>
    </xdr:to>
    <xdr:pic>
      <xdr:nvPicPr>
        <xdr:cNvPr id="30" name="Picture 29">
          <a:extLst>
            <a:ext uri="{FF2B5EF4-FFF2-40B4-BE49-F238E27FC236}">
              <a16:creationId xmlns:a16="http://schemas.microsoft.com/office/drawing/2014/main" id="{10BB7CB0-C233-4D5E-8A02-FD2FC5EDF36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73415" y="21293322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A280C607-E9CC-488C-ADF3-11536167212F}"/>
            </a:ext>
          </a:extLst>
        </xdr:cNvPr>
        <xdr:cNvPicPr>
          <a:picLocks noChangeAspect="1"/>
        </xdr:cNvPicPr>
      </xdr:nvPicPr>
      <xdr:blipFill>
        <a:blip xmlns:r="http://schemas.openxmlformats.org/officeDocument/2006/relationships" r:embed="rId30"/>
        <a:stretch>
          <a:fillRect/>
        </a:stretch>
      </xdr:blipFill>
      <xdr:spPr>
        <a:xfrm>
          <a:off x="1314451" y="6422934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B501D96B-BF27-4FF9-A300-2502E742F27E}"/>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405164" y="66595171"/>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EEF317FB-1C28-4FCF-8084-036566BB2E5B}"/>
            </a:ext>
          </a:extLst>
        </xdr:cNvPr>
        <xdr:cNvPicPr>
          <a:picLocks noChangeAspect="1"/>
        </xdr:cNvPicPr>
      </xdr:nvPicPr>
      <xdr:blipFill>
        <a:blip xmlns:r="http://schemas.openxmlformats.org/officeDocument/2006/relationships" r:embed="rId32"/>
        <a:stretch>
          <a:fillRect/>
        </a:stretch>
      </xdr:blipFill>
      <xdr:spPr>
        <a:xfrm>
          <a:off x="1441449" y="815811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ADB87E59-1337-4010-9306-A18C81A1AB4D}"/>
            </a:ext>
          </a:extLst>
        </xdr:cNvPr>
        <xdr:cNvPicPr>
          <a:picLocks noChangeAspect="1"/>
        </xdr:cNvPicPr>
      </xdr:nvPicPr>
      <xdr:blipFill>
        <a:blip xmlns:r="http://schemas.openxmlformats.org/officeDocument/2006/relationships" r:embed="rId33"/>
        <a:stretch>
          <a:fillRect/>
        </a:stretch>
      </xdr:blipFill>
      <xdr:spPr>
        <a:xfrm>
          <a:off x="1366403" y="8790362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DB3F6694-CDD6-423E-89DD-1AB39AB6F090}"/>
            </a:ext>
          </a:extLst>
        </xdr:cNvPr>
        <xdr:cNvPicPr>
          <a:picLocks noChangeAspect="1"/>
        </xdr:cNvPicPr>
      </xdr:nvPicPr>
      <xdr:blipFill>
        <a:blip xmlns:r="http://schemas.openxmlformats.org/officeDocument/2006/relationships" r:embed="rId34"/>
        <a:stretch>
          <a:fillRect/>
        </a:stretch>
      </xdr:blipFill>
      <xdr:spPr>
        <a:xfrm>
          <a:off x="4929166" y="91898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C1B9BE80-AB31-4C4C-B3CA-B831AC53D835}"/>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343313" y="91881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C7DC1976-EAAC-43F9-A3EE-14EBA211137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08677" y="96477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6FD29A0A-4D10-4DD3-9BBA-485E6DB63475}"/>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4558364" y="96482477"/>
          <a:ext cx="2504425"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6ADE143A-2721-438C-BD65-CA282F31F8DB}"/>
            </a:ext>
          </a:extLst>
        </xdr:cNvPr>
        <xdr:cNvPicPr>
          <a:picLocks noChangeAspect="1"/>
        </xdr:cNvPicPr>
      </xdr:nvPicPr>
      <xdr:blipFill>
        <a:blip xmlns:r="http://schemas.openxmlformats.org/officeDocument/2006/relationships" r:embed="rId38"/>
        <a:stretch>
          <a:fillRect/>
        </a:stretch>
      </xdr:blipFill>
      <xdr:spPr>
        <a:xfrm>
          <a:off x="1424132" y="124193301"/>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707CA396-F3E9-487D-82EB-AD575843ED6F}"/>
            </a:ext>
          </a:extLst>
        </xdr:cNvPr>
        <xdr:cNvPicPr>
          <a:picLocks noChangeAspect="1"/>
        </xdr:cNvPicPr>
      </xdr:nvPicPr>
      <xdr:blipFill>
        <a:blip xmlns:r="http://schemas.openxmlformats.org/officeDocument/2006/relationships" r:embed="rId39"/>
        <a:stretch>
          <a:fillRect/>
        </a:stretch>
      </xdr:blipFill>
      <xdr:spPr>
        <a:xfrm>
          <a:off x="1308677" y="137295659"/>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3B272369-9124-4AC0-9478-A5D74A12290F}"/>
            </a:ext>
          </a:extLst>
        </xdr:cNvPr>
        <xdr:cNvPicPr>
          <a:picLocks noChangeAspect="1"/>
        </xdr:cNvPicPr>
      </xdr:nvPicPr>
      <xdr:blipFill>
        <a:blip xmlns:r="http://schemas.openxmlformats.org/officeDocument/2006/relationships" r:embed="rId40"/>
        <a:stretch>
          <a:fillRect/>
        </a:stretch>
      </xdr:blipFill>
      <xdr:spPr>
        <a:xfrm>
          <a:off x="1424132" y="139857596"/>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D2859F38-03C1-4F15-8393-AA0E3B8FA072}"/>
            </a:ext>
          </a:extLst>
        </xdr:cNvPr>
        <xdr:cNvPicPr>
          <a:picLocks noChangeAspect="1"/>
        </xdr:cNvPicPr>
      </xdr:nvPicPr>
      <xdr:blipFill>
        <a:blip xmlns:r="http://schemas.openxmlformats.org/officeDocument/2006/relationships" r:embed="rId41"/>
        <a:stretch>
          <a:fillRect/>
        </a:stretch>
      </xdr:blipFill>
      <xdr:spPr>
        <a:xfrm>
          <a:off x="1435677" y="14260425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E1F64A9E-05F7-4998-A73B-31A1EAC467AD}"/>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013118" y="14260195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46162090-CE7A-4948-9EFB-1A43ABD90CF6}"/>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32557"/>
        <a:stretch/>
      </xdr:blipFill>
      <xdr:spPr bwMode="auto">
        <a:xfrm>
          <a:off x="4612162" y="142752040"/>
          <a:ext cx="21794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148166</xdr:colOff>
      <xdr:row>173</xdr:row>
      <xdr:rowOff>105833</xdr:rowOff>
    </xdr:from>
    <xdr:to>
      <xdr:col>2</xdr:col>
      <xdr:colOff>2148416</xdr:colOff>
      <xdr:row>173</xdr:row>
      <xdr:rowOff>1399370</xdr:rowOff>
    </xdr:to>
    <xdr:pic>
      <xdr:nvPicPr>
        <xdr:cNvPr id="2" name="Picture 1">
          <a:extLst>
            <a:ext uri="{FF2B5EF4-FFF2-40B4-BE49-F238E27FC236}">
              <a16:creationId xmlns:a16="http://schemas.microsoft.com/office/drawing/2014/main" id="{D8F069D3-2322-4D25-BE7B-E2E618440D1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38791" y="105242783"/>
          <a:ext cx="2000250" cy="1293537"/>
        </a:xfrm>
        <a:prstGeom prst="rect">
          <a:avLst/>
        </a:prstGeom>
      </xdr:spPr>
    </xdr:pic>
    <xdr:clientData/>
  </xdr:twoCellAnchor>
  <xdr:twoCellAnchor editAs="oneCell">
    <xdr:from>
      <xdr:col>2</xdr:col>
      <xdr:colOff>59532</xdr:colOff>
      <xdr:row>238</xdr:row>
      <xdr:rowOff>23813</xdr:rowOff>
    </xdr:from>
    <xdr:to>
      <xdr:col>2</xdr:col>
      <xdr:colOff>1381125</xdr:colOff>
      <xdr:row>238</xdr:row>
      <xdr:rowOff>1672213</xdr:rowOff>
    </xdr:to>
    <xdr:pic>
      <xdr:nvPicPr>
        <xdr:cNvPr id="3" name="Picture 2">
          <a:extLst>
            <a:ext uri="{FF2B5EF4-FFF2-40B4-BE49-F238E27FC236}">
              <a16:creationId xmlns:a16="http://schemas.microsoft.com/office/drawing/2014/main" id="{FE8F36D7-77CF-4DC5-B9BE-58FA68ECFAC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250157" y="141193838"/>
          <a:ext cx="1321593" cy="1648400"/>
        </a:xfrm>
        <a:prstGeom prst="rect">
          <a:avLst/>
        </a:prstGeom>
      </xdr:spPr>
    </xdr:pic>
    <xdr:clientData/>
  </xdr:twoCellAnchor>
  <xdr:twoCellAnchor editAs="oneCell">
    <xdr:from>
      <xdr:col>2</xdr:col>
      <xdr:colOff>225137</xdr:colOff>
      <xdr:row>118</xdr:row>
      <xdr:rowOff>103910</xdr:rowOff>
    </xdr:from>
    <xdr:to>
      <xdr:col>2</xdr:col>
      <xdr:colOff>4280064</xdr:colOff>
      <xdr:row>118</xdr:row>
      <xdr:rowOff>1245880</xdr:rowOff>
    </xdr:to>
    <xdr:pic>
      <xdr:nvPicPr>
        <xdr:cNvPr id="4" name="Picture 3">
          <a:extLst>
            <a:ext uri="{FF2B5EF4-FFF2-40B4-BE49-F238E27FC236}">
              <a16:creationId xmlns:a16="http://schemas.microsoft.com/office/drawing/2014/main" id="{B694DB8B-5169-4A11-88D5-9C0A1C3951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762" y="59416085"/>
          <a:ext cx="4054927" cy="114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4623956</xdr:colOff>
      <xdr:row>118</xdr:row>
      <xdr:rowOff>103909</xdr:rowOff>
    </xdr:from>
    <xdr:to>
      <xdr:col>4</xdr:col>
      <xdr:colOff>24740</xdr:colOff>
      <xdr:row>118</xdr:row>
      <xdr:rowOff>1246908</xdr:rowOff>
    </xdr:to>
    <xdr:pic>
      <xdr:nvPicPr>
        <xdr:cNvPr id="5" name="Picture 4">
          <a:extLst>
            <a:ext uri="{FF2B5EF4-FFF2-40B4-BE49-F238E27FC236}">
              <a16:creationId xmlns:a16="http://schemas.microsoft.com/office/drawing/2014/main" id="{3964C7F4-6402-4078-81D6-0B45F018433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14581" y="59416084"/>
          <a:ext cx="1249134"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51955</xdr:colOff>
      <xdr:row>177</xdr:row>
      <xdr:rowOff>51955</xdr:rowOff>
    </xdr:from>
    <xdr:to>
      <xdr:col>2</xdr:col>
      <xdr:colOff>1073728</xdr:colOff>
      <xdr:row>177</xdr:row>
      <xdr:rowOff>1310360</xdr:rowOff>
    </xdr:to>
    <xdr:pic>
      <xdr:nvPicPr>
        <xdr:cNvPr id="6" name="Picture 5">
          <a:extLst>
            <a:ext uri="{FF2B5EF4-FFF2-40B4-BE49-F238E27FC236}">
              <a16:creationId xmlns:a16="http://schemas.microsoft.com/office/drawing/2014/main" id="{02A71324-42B1-449D-BED8-2D280DEF65C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580" y="108475030"/>
          <a:ext cx="1021773" cy="1258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54429</xdr:colOff>
      <xdr:row>86</xdr:row>
      <xdr:rowOff>54429</xdr:rowOff>
    </xdr:from>
    <xdr:to>
      <xdr:col>2</xdr:col>
      <xdr:colOff>2340428</xdr:colOff>
      <xdr:row>86</xdr:row>
      <xdr:rowOff>1687287</xdr:rowOff>
    </xdr:to>
    <xdr:pic>
      <xdr:nvPicPr>
        <xdr:cNvPr id="7" name="Picture 6">
          <a:extLst>
            <a:ext uri="{FF2B5EF4-FFF2-40B4-BE49-F238E27FC236}">
              <a16:creationId xmlns:a16="http://schemas.microsoft.com/office/drawing/2014/main" id="{70DB79E7-A1B0-401F-A42E-B4AEC0863D0A}"/>
            </a:ext>
          </a:extLst>
        </xdr:cNvPr>
        <xdr:cNvPicPr>
          <a:picLocks noChangeAspect="1"/>
        </xdr:cNvPicPr>
      </xdr:nvPicPr>
      <xdr:blipFill rotWithShape="1">
        <a:blip xmlns:r="http://schemas.openxmlformats.org/officeDocument/2006/relationships" r:embed="rId6"/>
        <a:srcRect r="15152" b="8993"/>
        <a:stretch/>
      </xdr:blipFill>
      <xdr:spPr>
        <a:xfrm>
          <a:off x="1245054" y="43412229"/>
          <a:ext cx="2285999" cy="1632858"/>
        </a:xfrm>
        <a:prstGeom prst="rect">
          <a:avLst/>
        </a:prstGeom>
      </xdr:spPr>
    </xdr:pic>
    <xdr:clientData/>
  </xdr:twoCellAnchor>
  <xdr:twoCellAnchor editAs="oneCell">
    <xdr:from>
      <xdr:col>2</xdr:col>
      <xdr:colOff>54429</xdr:colOff>
      <xdr:row>235</xdr:row>
      <xdr:rowOff>27215</xdr:rowOff>
    </xdr:from>
    <xdr:to>
      <xdr:col>2</xdr:col>
      <xdr:colOff>2313214</xdr:colOff>
      <xdr:row>236</xdr:row>
      <xdr:rowOff>371</xdr:rowOff>
    </xdr:to>
    <xdr:pic>
      <xdr:nvPicPr>
        <xdr:cNvPr id="8" name="Picture 7">
          <a:extLst>
            <a:ext uri="{FF2B5EF4-FFF2-40B4-BE49-F238E27FC236}">
              <a16:creationId xmlns:a16="http://schemas.microsoft.com/office/drawing/2014/main" id="{1DA3CEFD-5154-4E58-AB29-7D7A2EF688B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5054" y="139616090"/>
          <a:ext cx="2258785" cy="1173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254</xdr:row>
      <xdr:rowOff>74385</xdr:rowOff>
    </xdr:from>
    <xdr:to>
      <xdr:col>2</xdr:col>
      <xdr:colOff>1781410</xdr:colOff>
      <xdr:row>254</xdr:row>
      <xdr:rowOff>1284229</xdr:rowOff>
    </xdr:to>
    <xdr:pic>
      <xdr:nvPicPr>
        <xdr:cNvPr id="9" name="Picture 8">
          <a:extLst>
            <a:ext uri="{FF2B5EF4-FFF2-40B4-BE49-F238E27FC236}">
              <a16:creationId xmlns:a16="http://schemas.microsoft.com/office/drawing/2014/main" id="{C2E837CD-7CCE-4986-B802-F7F2072506B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285875" y="156541560"/>
          <a:ext cx="1686160" cy="1209844"/>
        </a:xfrm>
        <a:prstGeom prst="rect">
          <a:avLst/>
        </a:prstGeom>
      </xdr:spPr>
    </xdr:pic>
    <xdr:clientData/>
  </xdr:twoCellAnchor>
  <xdr:twoCellAnchor editAs="oneCell">
    <xdr:from>
      <xdr:col>2</xdr:col>
      <xdr:colOff>142875</xdr:colOff>
      <xdr:row>260</xdr:row>
      <xdr:rowOff>122544</xdr:rowOff>
    </xdr:from>
    <xdr:to>
      <xdr:col>2</xdr:col>
      <xdr:colOff>1209824</xdr:colOff>
      <xdr:row>260</xdr:row>
      <xdr:rowOff>1456230</xdr:rowOff>
    </xdr:to>
    <xdr:pic>
      <xdr:nvPicPr>
        <xdr:cNvPr id="10" name="Picture 9">
          <a:extLst>
            <a:ext uri="{FF2B5EF4-FFF2-40B4-BE49-F238E27FC236}">
              <a16:creationId xmlns:a16="http://schemas.microsoft.com/office/drawing/2014/main" id="{CFF8D060-B918-415B-A4BA-962040BB6C9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333500" y="160018719"/>
          <a:ext cx="1066949" cy="1333686"/>
        </a:xfrm>
        <a:prstGeom prst="rect">
          <a:avLst/>
        </a:prstGeom>
      </xdr:spPr>
    </xdr:pic>
    <xdr:clientData/>
  </xdr:twoCellAnchor>
  <xdr:twoCellAnchor editAs="oneCell">
    <xdr:from>
      <xdr:col>2</xdr:col>
      <xdr:colOff>268649</xdr:colOff>
      <xdr:row>266</xdr:row>
      <xdr:rowOff>169836</xdr:rowOff>
    </xdr:from>
    <xdr:to>
      <xdr:col>2</xdr:col>
      <xdr:colOff>1307019</xdr:colOff>
      <xdr:row>266</xdr:row>
      <xdr:rowOff>1589259</xdr:rowOff>
    </xdr:to>
    <xdr:pic>
      <xdr:nvPicPr>
        <xdr:cNvPr id="11" name="Picture 10">
          <a:extLst>
            <a:ext uri="{FF2B5EF4-FFF2-40B4-BE49-F238E27FC236}">
              <a16:creationId xmlns:a16="http://schemas.microsoft.com/office/drawing/2014/main" id="{9F230FCA-880F-4583-B1F1-1EA652EBD193}"/>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59274" y="168743286"/>
          <a:ext cx="1038370" cy="1419423"/>
        </a:xfrm>
        <a:prstGeom prst="rect">
          <a:avLst/>
        </a:prstGeom>
      </xdr:spPr>
    </xdr:pic>
    <xdr:clientData/>
  </xdr:twoCellAnchor>
  <xdr:twoCellAnchor editAs="oneCell">
    <xdr:from>
      <xdr:col>2</xdr:col>
      <xdr:colOff>216181</xdr:colOff>
      <xdr:row>262</xdr:row>
      <xdr:rowOff>111403</xdr:rowOff>
    </xdr:from>
    <xdr:to>
      <xdr:col>2</xdr:col>
      <xdr:colOff>1254551</xdr:colOff>
      <xdr:row>262</xdr:row>
      <xdr:rowOff>1549879</xdr:rowOff>
    </xdr:to>
    <xdr:pic>
      <xdr:nvPicPr>
        <xdr:cNvPr id="12" name="Picture 11">
          <a:extLst>
            <a:ext uri="{FF2B5EF4-FFF2-40B4-BE49-F238E27FC236}">
              <a16:creationId xmlns:a16="http://schemas.microsoft.com/office/drawing/2014/main" id="{0E562A47-73CB-4996-81E7-A2872DB88F6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406806" y="162607903"/>
          <a:ext cx="1038370" cy="1438476"/>
        </a:xfrm>
        <a:prstGeom prst="rect">
          <a:avLst/>
        </a:prstGeom>
      </xdr:spPr>
    </xdr:pic>
    <xdr:clientData/>
  </xdr:twoCellAnchor>
  <xdr:twoCellAnchor editAs="oneCell">
    <xdr:from>
      <xdr:col>2</xdr:col>
      <xdr:colOff>139812</xdr:colOff>
      <xdr:row>268</xdr:row>
      <xdr:rowOff>260740</xdr:rowOff>
    </xdr:from>
    <xdr:to>
      <xdr:col>2</xdr:col>
      <xdr:colOff>1444919</xdr:colOff>
      <xdr:row>268</xdr:row>
      <xdr:rowOff>1813532</xdr:rowOff>
    </xdr:to>
    <xdr:pic>
      <xdr:nvPicPr>
        <xdr:cNvPr id="13" name="Picture 12">
          <a:extLst>
            <a:ext uri="{FF2B5EF4-FFF2-40B4-BE49-F238E27FC236}">
              <a16:creationId xmlns:a16="http://schemas.microsoft.com/office/drawing/2014/main" id="{8B66EDD7-5283-44B0-A4E1-AD1DE63641BF}"/>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1330437" y="171253540"/>
          <a:ext cx="1305107" cy="155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118980</xdr:colOff>
      <xdr:row>264</xdr:row>
      <xdr:rowOff>66676</xdr:rowOff>
    </xdr:from>
    <xdr:to>
      <xdr:col>2</xdr:col>
      <xdr:colOff>1405034</xdr:colOff>
      <xdr:row>264</xdr:row>
      <xdr:rowOff>1667099</xdr:rowOff>
    </xdr:to>
    <xdr:pic>
      <xdr:nvPicPr>
        <xdr:cNvPr id="14" name="Picture 13">
          <a:extLst>
            <a:ext uri="{FF2B5EF4-FFF2-40B4-BE49-F238E27FC236}">
              <a16:creationId xmlns:a16="http://schemas.microsoft.com/office/drawing/2014/main" id="{7098905E-4000-472D-B57E-3F53EA3E902B}"/>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309605" y="164973001"/>
          <a:ext cx="1286054" cy="1600423"/>
        </a:xfrm>
        <a:prstGeom prst="rect">
          <a:avLst/>
        </a:prstGeom>
      </xdr:spPr>
    </xdr:pic>
    <xdr:clientData/>
  </xdr:twoCellAnchor>
  <xdr:twoCellAnchor editAs="oneCell">
    <xdr:from>
      <xdr:col>2</xdr:col>
      <xdr:colOff>23156</xdr:colOff>
      <xdr:row>273</xdr:row>
      <xdr:rowOff>33623</xdr:rowOff>
    </xdr:from>
    <xdr:to>
      <xdr:col>2</xdr:col>
      <xdr:colOff>1852211</xdr:colOff>
      <xdr:row>273</xdr:row>
      <xdr:rowOff>1398521</xdr:rowOff>
    </xdr:to>
    <xdr:pic>
      <xdr:nvPicPr>
        <xdr:cNvPr id="15" name="Picture 6">
          <a:extLst>
            <a:ext uri="{FF2B5EF4-FFF2-40B4-BE49-F238E27FC236}">
              <a16:creationId xmlns:a16="http://schemas.microsoft.com/office/drawing/2014/main" id="{B4088A27-BBEB-4D22-90D4-AD24BB1D502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213781" y="175779398"/>
          <a:ext cx="1829055" cy="136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106910</xdr:colOff>
      <xdr:row>276</xdr:row>
      <xdr:rowOff>59344</xdr:rowOff>
    </xdr:from>
    <xdr:to>
      <xdr:col>2</xdr:col>
      <xdr:colOff>1927857</xdr:colOff>
      <xdr:row>276</xdr:row>
      <xdr:rowOff>1526399</xdr:rowOff>
    </xdr:to>
    <xdr:pic>
      <xdr:nvPicPr>
        <xdr:cNvPr id="16" name="Picture 5">
          <a:extLst>
            <a:ext uri="{FF2B5EF4-FFF2-40B4-BE49-F238E27FC236}">
              <a16:creationId xmlns:a16="http://schemas.microsoft.com/office/drawing/2014/main" id="{337F137D-7111-4DF7-B48C-0AF8DC0E3D04}"/>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1297535" y="182644069"/>
          <a:ext cx="1820947" cy="1467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117302</xdr:colOff>
      <xdr:row>280</xdr:row>
      <xdr:rowOff>107834</xdr:rowOff>
    </xdr:from>
    <xdr:to>
      <xdr:col>2</xdr:col>
      <xdr:colOff>1795354</xdr:colOff>
      <xdr:row>280</xdr:row>
      <xdr:rowOff>1222415</xdr:rowOff>
    </xdr:to>
    <xdr:pic>
      <xdr:nvPicPr>
        <xdr:cNvPr id="17" name="Picture 1">
          <a:extLst>
            <a:ext uri="{FF2B5EF4-FFF2-40B4-BE49-F238E27FC236}">
              <a16:creationId xmlns:a16="http://schemas.microsoft.com/office/drawing/2014/main" id="{EFE8FBA1-60C8-4BFB-AE93-EF677E9311F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1307927" y="189474359"/>
          <a:ext cx="1678052" cy="111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278246</xdr:colOff>
      <xdr:row>285</xdr:row>
      <xdr:rowOff>115271</xdr:rowOff>
    </xdr:from>
    <xdr:to>
      <xdr:col>2</xdr:col>
      <xdr:colOff>1032244</xdr:colOff>
      <xdr:row>285</xdr:row>
      <xdr:rowOff>1302006</xdr:rowOff>
    </xdr:to>
    <xdr:pic>
      <xdr:nvPicPr>
        <xdr:cNvPr id="18" name="Picture 2">
          <a:extLst>
            <a:ext uri="{FF2B5EF4-FFF2-40B4-BE49-F238E27FC236}">
              <a16:creationId xmlns:a16="http://schemas.microsoft.com/office/drawing/2014/main" id="{DF662388-2F4A-4F3C-B8FA-F5C45EEF9622}"/>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1468871" y="193120346"/>
          <a:ext cx="753998" cy="118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169108</xdr:colOff>
      <xdr:row>288</xdr:row>
      <xdr:rowOff>88242</xdr:rowOff>
    </xdr:from>
    <xdr:to>
      <xdr:col>2</xdr:col>
      <xdr:colOff>885001</xdr:colOff>
      <xdr:row>288</xdr:row>
      <xdr:rowOff>1040875</xdr:rowOff>
    </xdr:to>
    <xdr:pic>
      <xdr:nvPicPr>
        <xdr:cNvPr id="19" name="Picture 3">
          <a:extLst>
            <a:ext uri="{FF2B5EF4-FFF2-40B4-BE49-F238E27FC236}">
              <a16:creationId xmlns:a16="http://schemas.microsoft.com/office/drawing/2014/main" id="{440F11C5-9FA8-4294-AFCA-C7711ED2BE5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tretch/>
      </xdr:blipFill>
      <xdr:spPr bwMode="auto">
        <a:xfrm>
          <a:off x="1359733" y="196846167"/>
          <a:ext cx="715893" cy="952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72967</xdr:colOff>
      <xdr:row>291</xdr:row>
      <xdr:rowOff>70427</xdr:rowOff>
    </xdr:from>
    <xdr:to>
      <xdr:col>2</xdr:col>
      <xdr:colOff>1427124</xdr:colOff>
      <xdr:row>291</xdr:row>
      <xdr:rowOff>1511536</xdr:rowOff>
    </xdr:to>
    <xdr:pic>
      <xdr:nvPicPr>
        <xdr:cNvPr id="20" name="Picture 4">
          <a:extLst>
            <a:ext uri="{FF2B5EF4-FFF2-40B4-BE49-F238E27FC236}">
              <a16:creationId xmlns:a16="http://schemas.microsoft.com/office/drawing/2014/main" id="{01165D7A-DB2B-4297-B4BA-597CF5351EB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1263592" y="200066852"/>
          <a:ext cx="1354157" cy="1441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147888</xdr:colOff>
      <xdr:row>294</xdr:row>
      <xdr:rowOff>239571</xdr:rowOff>
    </xdr:from>
    <xdr:to>
      <xdr:col>2</xdr:col>
      <xdr:colOff>787570</xdr:colOff>
      <xdr:row>294</xdr:row>
      <xdr:rowOff>972086</xdr:rowOff>
    </xdr:to>
    <xdr:pic>
      <xdr:nvPicPr>
        <xdr:cNvPr id="21" name="Picture 8">
          <a:extLst>
            <a:ext uri="{FF2B5EF4-FFF2-40B4-BE49-F238E27FC236}">
              <a16:creationId xmlns:a16="http://schemas.microsoft.com/office/drawing/2014/main" id="{6CFBDB3B-D95C-41DB-B96B-AC98650E5AB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1338513" y="203150646"/>
          <a:ext cx="639682" cy="732515"/>
        </a:xfrm>
        <a:prstGeom prst="rect">
          <a:avLst/>
        </a:prstGeom>
        <a:noFill/>
        <a:ln w="9525">
          <a:solidFill>
            <a:srgbClr val="2F5597"/>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124895</xdr:colOff>
      <xdr:row>297</xdr:row>
      <xdr:rowOff>98629</xdr:rowOff>
    </xdr:from>
    <xdr:to>
      <xdr:col>2</xdr:col>
      <xdr:colOff>1498104</xdr:colOff>
      <xdr:row>297</xdr:row>
      <xdr:rowOff>931066</xdr:rowOff>
    </xdr:to>
    <xdr:pic>
      <xdr:nvPicPr>
        <xdr:cNvPr id="22" name="Picture 10">
          <a:extLst>
            <a:ext uri="{FF2B5EF4-FFF2-40B4-BE49-F238E27FC236}">
              <a16:creationId xmlns:a16="http://schemas.microsoft.com/office/drawing/2014/main" id="{61DA9549-87F5-4C20-93E2-F756D9060B2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1315520" y="205524304"/>
          <a:ext cx="1373209" cy="832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55878</xdr:colOff>
      <xdr:row>277</xdr:row>
      <xdr:rowOff>20784</xdr:rowOff>
    </xdr:from>
    <xdr:to>
      <xdr:col>2</xdr:col>
      <xdr:colOff>1295719</xdr:colOff>
      <xdr:row>277</xdr:row>
      <xdr:rowOff>1773629</xdr:rowOff>
    </xdr:to>
    <xdr:pic>
      <xdr:nvPicPr>
        <xdr:cNvPr id="23" name="Picture 5">
          <a:extLst>
            <a:ext uri="{FF2B5EF4-FFF2-40B4-BE49-F238E27FC236}">
              <a16:creationId xmlns:a16="http://schemas.microsoft.com/office/drawing/2014/main" id="{459B3628-08F7-45F7-B13A-3C23F9661FAF}"/>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1246503" y="184139034"/>
          <a:ext cx="1239841" cy="1752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196686</xdr:colOff>
      <xdr:row>303</xdr:row>
      <xdr:rowOff>160399</xdr:rowOff>
    </xdr:from>
    <xdr:to>
      <xdr:col>2</xdr:col>
      <xdr:colOff>1788779</xdr:colOff>
      <xdr:row>303</xdr:row>
      <xdr:rowOff>1485184</xdr:rowOff>
    </xdr:to>
    <xdr:pic>
      <xdr:nvPicPr>
        <xdr:cNvPr id="24" name="Picture 23">
          <a:extLst>
            <a:ext uri="{FF2B5EF4-FFF2-40B4-BE49-F238E27FC236}">
              <a16:creationId xmlns:a16="http://schemas.microsoft.com/office/drawing/2014/main" id="{99E538C2-5473-4290-A274-C430556C8B5F}"/>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387311" y="210996274"/>
          <a:ext cx="1592093" cy="1324785"/>
        </a:xfrm>
        <a:prstGeom prst="rect">
          <a:avLst/>
        </a:prstGeom>
      </xdr:spPr>
    </xdr:pic>
    <xdr:clientData/>
  </xdr:twoCellAnchor>
  <xdr:twoCellAnchor editAs="oneCell">
    <xdr:from>
      <xdr:col>2</xdr:col>
      <xdr:colOff>215072</xdr:colOff>
      <xdr:row>306</xdr:row>
      <xdr:rowOff>224748</xdr:rowOff>
    </xdr:from>
    <xdr:to>
      <xdr:col>2</xdr:col>
      <xdr:colOff>1893124</xdr:colOff>
      <xdr:row>306</xdr:row>
      <xdr:rowOff>1357368</xdr:rowOff>
    </xdr:to>
    <xdr:pic>
      <xdr:nvPicPr>
        <xdr:cNvPr id="25" name="Picture 24">
          <a:extLst>
            <a:ext uri="{FF2B5EF4-FFF2-40B4-BE49-F238E27FC236}">
              <a16:creationId xmlns:a16="http://schemas.microsoft.com/office/drawing/2014/main" id="{68135E79-A3AA-4D02-8883-925C1B5DBED5}"/>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tretch/>
      </xdr:blipFill>
      <xdr:spPr>
        <a:xfrm>
          <a:off x="1405697" y="213851448"/>
          <a:ext cx="1678052" cy="1132620"/>
        </a:xfrm>
        <a:prstGeom prst="rect">
          <a:avLst/>
        </a:prstGeom>
      </xdr:spPr>
    </xdr:pic>
    <xdr:clientData/>
  </xdr:twoCellAnchor>
  <xdr:twoCellAnchor editAs="oneCell">
    <xdr:from>
      <xdr:col>2</xdr:col>
      <xdr:colOff>87488</xdr:colOff>
      <xdr:row>300</xdr:row>
      <xdr:rowOff>51447</xdr:rowOff>
    </xdr:from>
    <xdr:to>
      <xdr:col>2</xdr:col>
      <xdr:colOff>898644</xdr:colOff>
      <xdr:row>300</xdr:row>
      <xdr:rowOff>1274672</xdr:rowOff>
    </xdr:to>
    <xdr:pic>
      <xdr:nvPicPr>
        <xdr:cNvPr id="26" name="Picture 25">
          <a:extLst>
            <a:ext uri="{FF2B5EF4-FFF2-40B4-BE49-F238E27FC236}">
              <a16:creationId xmlns:a16="http://schemas.microsoft.com/office/drawing/2014/main" id="{5D45716C-7DC1-449F-B346-D7233CFBFD98}"/>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278113" y="208010772"/>
          <a:ext cx="811156" cy="1223225"/>
        </a:xfrm>
        <a:prstGeom prst="rect">
          <a:avLst/>
        </a:prstGeom>
      </xdr:spPr>
    </xdr:pic>
    <xdr:clientData/>
  </xdr:twoCellAnchor>
  <xdr:twoCellAnchor editAs="oneCell">
    <xdr:from>
      <xdr:col>2</xdr:col>
      <xdr:colOff>181673</xdr:colOff>
      <xdr:row>309</xdr:row>
      <xdr:rowOff>79121</xdr:rowOff>
    </xdr:from>
    <xdr:to>
      <xdr:col>2</xdr:col>
      <xdr:colOff>1431040</xdr:colOff>
      <xdr:row>309</xdr:row>
      <xdr:rowOff>1226136</xdr:rowOff>
    </xdr:to>
    <xdr:pic>
      <xdr:nvPicPr>
        <xdr:cNvPr id="27" name="Picture 26">
          <a:extLst>
            <a:ext uri="{FF2B5EF4-FFF2-40B4-BE49-F238E27FC236}">
              <a16:creationId xmlns:a16="http://schemas.microsoft.com/office/drawing/2014/main" id="{6FE5DFBE-DFFB-40C3-9B3A-4EB1AC9A3E59}"/>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tretch/>
      </xdr:blipFill>
      <xdr:spPr>
        <a:xfrm>
          <a:off x="1372298" y="216620471"/>
          <a:ext cx="1249367" cy="1147015"/>
        </a:xfrm>
        <a:prstGeom prst="rect">
          <a:avLst/>
        </a:prstGeom>
      </xdr:spPr>
    </xdr:pic>
    <xdr:clientData/>
  </xdr:twoCellAnchor>
  <xdr:twoCellAnchor editAs="oneCell">
    <xdr:from>
      <xdr:col>2</xdr:col>
      <xdr:colOff>139989</xdr:colOff>
      <xdr:row>312</xdr:row>
      <xdr:rowOff>109393</xdr:rowOff>
    </xdr:from>
    <xdr:to>
      <xdr:col>2</xdr:col>
      <xdr:colOff>1044864</xdr:colOff>
      <xdr:row>312</xdr:row>
      <xdr:rowOff>1384938</xdr:rowOff>
    </xdr:to>
    <xdr:pic>
      <xdr:nvPicPr>
        <xdr:cNvPr id="28" name="Picture 27">
          <a:extLst>
            <a:ext uri="{FF2B5EF4-FFF2-40B4-BE49-F238E27FC236}">
              <a16:creationId xmlns:a16="http://schemas.microsoft.com/office/drawing/2014/main" id="{4DC2DB42-7DFB-49E6-8599-DAA45E250821}"/>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330614" y="219279643"/>
          <a:ext cx="904875" cy="1275545"/>
        </a:xfrm>
        <a:prstGeom prst="rect">
          <a:avLst/>
        </a:prstGeom>
      </xdr:spPr>
    </xdr:pic>
    <xdr:clientData/>
  </xdr:twoCellAnchor>
  <xdr:twoCellAnchor editAs="oneCell">
    <xdr:from>
      <xdr:col>2</xdr:col>
      <xdr:colOff>1147553</xdr:colOff>
      <xdr:row>312</xdr:row>
      <xdr:rowOff>76778</xdr:rowOff>
    </xdr:from>
    <xdr:to>
      <xdr:col>2</xdr:col>
      <xdr:colOff>2139571</xdr:colOff>
      <xdr:row>312</xdr:row>
      <xdr:rowOff>1361848</xdr:rowOff>
    </xdr:to>
    <xdr:pic>
      <xdr:nvPicPr>
        <xdr:cNvPr id="29" name="Picture 28">
          <a:extLst>
            <a:ext uri="{FF2B5EF4-FFF2-40B4-BE49-F238E27FC236}">
              <a16:creationId xmlns:a16="http://schemas.microsoft.com/office/drawing/2014/main" id="{01B22B93-58E4-4A56-9C17-D3227C40515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338178" y="219247028"/>
          <a:ext cx="992018" cy="1285070"/>
        </a:xfrm>
        <a:prstGeom prst="rect">
          <a:avLst/>
        </a:prstGeom>
      </xdr:spPr>
    </xdr:pic>
    <xdr:clientData/>
  </xdr:twoCellAnchor>
  <xdr:twoCellAnchor editAs="oneCell">
    <xdr:from>
      <xdr:col>2</xdr:col>
      <xdr:colOff>122465</xdr:colOff>
      <xdr:row>315</xdr:row>
      <xdr:rowOff>112979</xdr:rowOff>
    </xdr:from>
    <xdr:to>
      <xdr:col>2</xdr:col>
      <xdr:colOff>1905058</xdr:colOff>
      <xdr:row>315</xdr:row>
      <xdr:rowOff>1170877</xdr:rowOff>
    </xdr:to>
    <xdr:pic>
      <xdr:nvPicPr>
        <xdr:cNvPr id="30" name="Picture 29">
          <a:extLst>
            <a:ext uri="{FF2B5EF4-FFF2-40B4-BE49-F238E27FC236}">
              <a16:creationId xmlns:a16="http://schemas.microsoft.com/office/drawing/2014/main" id="{C86B9B52-5F13-4A66-8810-1F5972D7B538}"/>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313090" y="221207279"/>
          <a:ext cx="1782593" cy="1057898"/>
        </a:xfrm>
        <a:prstGeom prst="rect">
          <a:avLst/>
        </a:prstGeom>
      </xdr:spPr>
    </xdr:pic>
    <xdr:clientData/>
  </xdr:twoCellAnchor>
  <xdr:twoCellAnchor editAs="oneCell">
    <xdr:from>
      <xdr:col>2</xdr:col>
      <xdr:colOff>63501</xdr:colOff>
      <xdr:row>133</xdr:row>
      <xdr:rowOff>81644</xdr:rowOff>
    </xdr:from>
    <xdr:to>
      <xdr:col>2</xdr:col>
      <xdr:colOff>3820879</xdr:colOff>
      <xdr:row>133</xdr:row>
      <xdr:rowOff>1070428</xdr:rowOff>
    </xdr:to>
    <xdr:pic>
      <xdr:nvPicPr>
        <xdr:cNvPr id="31" name="Picture 30">
          <a:extLst>
            <a:ext uri="{FF2B5EF4-FFF2-40B4-BE49-F238E27FC236}">
              <a16:creationId xmlns:a16="http://schemas.microsoft.com/office/drawing/2014/main" id="{7EE44F2C-35F1-4E1E-AC8C-33FF10330915}"/>
            </a:ext>
          </a:extLst>
        </xdr:cNvPr>
        <xdr:cNvPicPr>
          <a:picLocks noChangeAspect="1"/>
        </xdr:cNvPicPr>
      </xdr:nvPicPr>
      <xdr:blipFill>
        <a:blip xmlns:r="http://schemas.openxmlformats.org/officeDocument/2006/relationships" r:embed="rId30"/>
        <a:stretch>
          <a:fillRect/>
        </a:stretch>
      </xdr:blipFill>
      <xdr:spPr>
        <a:xfrm>
          <a:off x="1254126" y="67537694"/>
          <a:ext cx="3757378" cy="988784"/>
        </a:xfrm>
        <a:prstGeom prst="rect">
          <a:avLst/>
        </a:prstGeom>
      </xdr:spPr>
    </xdr:pic>
    <xdr:clientData/>
  </xdr:twoCellAnchor>
  <xdr:twoCellAnchor editAs="oneCell">
    <xdr:from>
      <xdr:col>2</xdr:col>
      <xdr:colOff>154214</xdr:colOff>
      <xdr:row>137</xdr:row>
      <xdr:rowOff>72571</xdr:rowOff>
    </xdr:from>
    <xdr:to>
      <xdr:col>2</xdr:col>
      <xdr:colOff>1115071</xdr:colOff>
      <xdr:row>137</xdr:row>
      <xdr:rowOff>1629228</xdr:rowOff>
    </xdr:to>
    <xdr:pic>
      <xdr:nvPicPr>
        <xdr:cNvPr id="32" name="Picture 31">
          <a:extLst>
            <a:ext uri="{FF2B5EF4-FFF2-40B4-BE49-F238E27FC236}">
              <a16:creationId xmlns:a16="http://schemas.microsoft.com/office/drawing/2014/main" id="{7C3AB2E6-C5A9-4870-9428-67D48DC5D7B8}"/>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344839" y="69919396"/>
          <a:ext cx="960857" cy="1556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190499</xdr:colOff>
      <xdr:row>157</xdr:row>
      <xdr:rowOff>72571</xdr:rowOff>
    </xdr:from>
    <xdr:to>
      <xdr:col>2</xdr:col>
      <xdr:colOff>2990272</xdr:colOff>
      <xdr:row>157</xdr:row>
      <xdr:rowOff>1169061</xdr:rowOff>
    </xdr:to>
    <xdr:pic>
      <xdr:nvPicPr>
        <xdr:cNvPr id="33" name="Picture 32">
          <a:extLst>
            <a:ext uri="{FF2B5EF4-FFF2-40B4-BE49-F238E27FC236}">
              <a16:creationId xmlns:a16="http://schemas.microsoft.com/office/drawing/2014/main" id="{97D0FF3F-BD6D-4295-8677-9A29E8A9EC2E}"/>
            </a:ext>
          </a:extLst>
        </xdr:cNvPr>
        <xdr:cNvPicPr>
          <a:picLocks noChangeAspect="1"/>
        </xdr:cNvPicPr>
      </xdr:nvPicPr>
      <xdr:blipFill>
        <a:blip xmlns:r="http://schemas.openxmlformats.org/officeDocument/2006/relationships" r:embed="rId32"/>
        <a:stretch>
          <a:fillRect/>
        </a:stretch>
      </xdr:blipFill>
      <xdr:spPr>
        <a:xfrm>
          <a:off x="1381124" y="85416571"/>
          <a:ext cx="2799773" cy="1096490"/>
        </a:xfrm>
        <a:prstGeom prst="rect">
          <a:avLst/>
        </a:prstGeom>
      </xdr:spPr>
    </xdr:pic>
    <xdr:clientData/>
  </xdr:twoCellAnchor>
  <xdr:twoCellAnchor editAs="oneCell">
    <xdr:from>
      <xdr:col>2</xdr:col>
      <xdr:colOff>115453</xdr:colOff>
      <xdr:row>160</xdr:row>
      <xdr:rowOff>184729</xdr:rowOff>
    </xdr:from>
    <xdr:to>
      <xdr:col>2</xdr:col>
      <xdr:colOff>2858956</xdr:colOff>
      <xdr:row>160</xdr:row>
      <xdr:rowOff>1881911</xdr:rowOff>
    </xdr:to>
    <xdr:pic>
      <xdr:nvPicPr>
        <xdr:cNvPr id="34" name="Picture 33">
          <a:extLst>
            <a:ext uri="{FF2B5EF4-FFF2-40B4-BE49-F238E27FC236}">
              <a16:creationId xmlns:a16="http://schemas.microsoft.com/office/drawing/2014/main" id="{96FC50C6-271D-4AD3-9858-233D7BBAB1A0}"/>
            </a:ext>
          </a:extLst>
        </xdr:cNvPr>
        <xdr:cNvPicPr>
          <a:picLocks noChangeAspect="1"/>
        </xdr:cNvPicPr>
      </xdr:nvPicPr>
      <xdr:blipFill>
        <a:blip xmlns:r="http://schemas.openxmlformats.org/officeDocument/2006/relationships" r:embed="rId33"/>
        <a:stretch>
          <a:fillRect/>
        </a:stretch>
      </xdr:blipFill>
      <xdr:spPr>
        <a:xfrm>
          <a:off x="1306078" y="92100979"/>
          <a:ext cx="2743503" cy="1697182"/>
        </a:xfrm>
        <a:prstGeom prst="rect">
          <a:avLst/>
        </a:prstGeom>
      </xdr:spPr>
    </xdr:pic>
    <xdr:clientData/>
  </xdr:twoCellAnchor>
  <xdr:twoCellAnchor editAs="oneCell">
    <xdr:from>
      <xdr:col>2</xdr:col>
      <xdr:colOff>3678216</xdr:colOff>
      <xdr:row>163</xdr:row>
      <xdr:rowOff>178696</xdr:rowOff>
    </xdr:from>
    <xdr:to>
      <xdr:col>2</xdr:col>
      <xdr:colOff>5180445</xdr:colOff>
      <xdr:row>163</xdr:row>
      <xdr:rowOff>2235595</xdr:rowOff>
    </xdr:to>
    <xdr:pic>
      <xdr:nvPicPr>
        <xdr:cNvPr id="35" name="Picture 34">
          <a:extLst>
            <a:ext uri="{FF2B5EF4-FFF2-40B4-BE49-F238E27FC236}">
              <a16:creationId xmlns:a16="http://schemas.microsoft.com/office/drawing/2014/main" id="{E70E60BD-AEE8-4FAF-A91A-766E8F684915}"/>
            </a:ext>
          </a:extLst>
        </xdr:cNvPr>
        <xdr:cNvPicPr>
          <a:picLocks noChangeAspect="1"/>
        </xdr:cNvPicPr>
      </xdr:nvPicPr>
      <xdr:blipFill>
        <a:blip xmlns:r="http://schemas.openxmlformats.org/officeDocument/2006/relationships" r:embed="rId34"/>
        <a:stretch>
          <a:fillRect/>
        </a:stretch>
      </xdr:blipFill>
      <xdr:spPr>
        <a:xfrm>
          <a:off x="4868841" y="96343096"/>
          <a:ext cx="1502229" cy="2056899"/>
        </a:xfrm>
        <a:prstGeom prst="rect">
          <a:avLst/>
        </a:prstGeom>
      </xdr:spPr>
    </xdr:pic>
    <xdr:clientData/>
  </xdr:twoCellAnchor>
  <xdr:twoCellAnchor editAs="oneCell">
    <xdr:from>
      <xdr:col>2</xdr:col>
      <xdr:colOff>92363</xdr:colOff>
      <xdr:row>163</xdr:row>
      <xdr:rowOff>161637</xdr:rowOff>
    </xdr:from>
    <xdr:to>
      <xdr:col>2</xdr:col>
      <xdr:colOff>2806986</xdr:colOff>
      <xdr:row>163</xdr:row>
      <xdr:rowOff>2229630</xdr:rowOff>
    </xdr:to>
    <xdr:pic>
      <xdr:nvPicPr>
        <xdr:cNvPr id="36" name="Picture 35">
          <a:extLst>
            <a:ext uri="{FF2B5EF4-FFF2-40B4-BE49-F238E27FC236}">
              <a16:creationId xmlns:a16="http://schemas.microsoft.com/office/drawing/2014/main" id="{5629A015-36D9-48B6-8B6F-4E49D6B32E6E}"/>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282988" y="96326037"/>
          <a:ext cx="2714623" cy="2067993"/>
        </a:xfrm>
        <a:prstGeom prst="rect">
          <a:avLst/>
        </a:prstGeom>
      </xdr:spPr>
    </xdr:pic>
    <xdr:clientData/>
  </xdr:twoCellAnchor>
  <xdr:twoCellAnchor editAs="oneCell">
    <xdr:from>
      <xdr:col>2</xdr:col>
      <xdr:colOff>57727</xdr:colOff>
      <xdr:row>166</xdr:row>
      <xdr:rowOff>306313</xdr:rowOff>
    </xdr:from>
    <xdr:to>
      <xdr:col>2</xdr:col>
      <xdr:colOff>3296227</xdr:colOff>
      <xdr:row>166</xdr:row>
      <xdr:rowOff>2254902</xdr:rowOff>
    </xdr:to>
    <xdr:pic>
      <xdr:nvPicPr>
        <xdr:cNvPr id="37" name="Picture 36">
          <a:extLst>
            <a:ext uri="{FF2B5EF4-FFF2-40B4-BE49-F238E27FC236}">
              <a16:creationId xmlns:a16="http://schemas.microsoft.com/office/drawing/2014/main" id="{DF22D803-5296-4773-A9D6-A9630FD4C828}"/>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248352" y="101176063"/>
          <a:ext cx="3238500" cy="1948589"/>
        </a:xfrm>
        <a:prstGeom prst="rect">
          <a:avLst/>
        </a:prstGeom>
      </xdr:spPr>
    </xdr:pic>
    <xdr:clientData/>
  </xdr:twoCellAnchor>
  <xdr:twoCellAnchor editAs="oneCell">
    <xdr:from>
      <xdr:col>2</xdr:col>
      <xdr:colOff>3307414</xdr:colOff>
      <xdr:row>166</xdr:row>
      <xdr:rowOff>311727</xdr:rowOff>
    </xdr:from>
    <xdr:to>
      <xdr:col>3</xdr:col>
      <xdr:colOff>1589</xdr:colOff>
      <xdr:row>166</xdr:row>
      <xdr:rowOff>2674938</xdr:rowOff>
    </xdr:to>
    <xdr:pic>
      <xdr:nvPicPr>
        <xdr:cNvPr id="38" name="Picture 37">
          <a:extLst>
            <a:ext uri="{FF2B5EF4-FFF2-40B4-BE49-F238E27FC236}">
              <a16:creationId xmlns:a16="http://schemas.microsoft.com/office/drawing/2014/main" id="{00C6E587-A539-4877-BC2F-375B65C3A663}"/>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4498039" y="101181477"/>
          <a:ext cx="2237725" cy="2363211"/>
        </a:xfrm>
        <a:prstGeom prst="rect">
          <a:avLst/>
        </a:prstGeom>
      </xdr:spPr>
    </xdr:pic>
    <xdr:clientData/>
  </xdr:twoCellAnchor>
  <xdr:twoCellAnchor editAs="oneCell">
    <xdr:from>
      <xdr:col>2</xdr:col>
      <xdr:colOff>173182</xdr:colOff>
      <xdr:row>207</xdr:row>
      <xdr:rowOff>127001</xdr:rowOff>
    </xdr:from>
    <xdr:to>
      <xdr:col>2</xdr:col>
      <xdr:colOff>1801091</xdr:colOff>
      <xdr:row>207</xdr:row>
      <xdr:rowOff>1448389</xdr:rowOff>
    </xdr:to>
    <xdr:pic>
      <xdr:nvPicPr>
        <xdr:cNvPr id="39" name="Picture 38">
          <a:extLst>
            <a:ext uri="{FF2B5EF4-FFF2-40B4-BE49-F238E27FC236}">
              <a16:creationId xmlns:a16="http://schemas.microsoft.com/office/drawing/2014/main" id="{1B1717D7-AF48-4ED6-B861-26A55BC5C8B9}"/>
            </a:ext>
          </a:extLst>
        </xdr:cNvPr>
        <xdr:cNvPicPr>
          <a:picLocks noChangeAspect="1"/>
        </xdr:cNvPicPr>
      </xdr:nvPicPr>
      <xdr:blipFill>
        <a:blip xmlns:r="http://schemas.openxmlformats.org/officeDocument/2006/relationships" r:embed="rId38"/>
        <a:stretch>
          <a:fillRect/>
        </a:stretch>
      </xdr:blipFill>
      <xdr:spPr>
        <a:xfrm>
          <a:off x="1363807" y="129790826"/>
          <a:ext cx="1627909" cy="1321388"/>
        </a:xfrm>
        <a:prstGeom prst="rect">
          <a:avLst/>
        </a:prstGeom>
      </xdr:spPr>
    </xdr:pic>
    <xdr:clientData/>
  </xdr:twoCellAnchor>
  <xdr:twoCellAnchor editAs="oneCell">
    <xdr:from>
      <xdr:col>2</xdr:col>
      <xdr:colOff>57727</xdr:colOff>
      <xdr:row>241</xdr:row>
      <xdr:rowOff>103909</xdr:rowOff>
    </xdr:from>
    <xdr:to>
      <xdr:col>2</xdr:col>
      <xdr:colOff>2809859</xdr:colOff>
      <xdr:row>241</xdr:row>
      <xdr:rowOff>1954481</xdr:rowOff>
    </xdr:to>
    <xdr:pic>
      <xdr:nvPicPr>
        <xdr:cNvPr id="40" name="Picture 39">
          <a:extLst>
            <a:ext uri="{FF2B5EF4-FFF2-40B4-BE49-F238E27FC236}">
              <a16:creationId xmlns:a16="http://schemas.microsoft.com/office/drawing/2014/main" id="{B6E8A0C3-DCE5-4B67-A317-3248F41B78FA}"/>
            </a:ext>
          </a:extLst>
        </xdr:cNvPr>
        <xdr:cNvPicPr>
          <a:picLocks noChangeAspect="1"/>
        </xdr:cNvPicPr>
      </xdr:nvPicPr>
      <xdr:blipFill>
        <a:blip xmlns:r="http://schemas.openxmlformats.org/officeDocument/2006/relationships" r:embed="rId39"/>
        <a:stretch>
          <a:fillRect/>
        </a:stretch>
      </xdr:blipFill>
      <xdr:spPr>
        <a:xfrm>
          <a:off x="1248352" y="143350384"/>
          <a:ext cx="2752132" cy="1850572"/>
        </a:xfrm>
        <a:prstGeom prst="rect">
          <a:avLst/>
        </a:prstGeom>
      </xdr:spPr>
    </xdr:pic>
    <xdr:clientData/>
  </xdr:twoCellAnchor>
  <xdr:twoCellAnchor editAs="oneCell">
    <xdr:from>
      <xdr:col>2</xdr:col>
      <xdr:colOff>173182</xdr:colOff>
      <xdr:row>243</xdr:row>
      <xdr:rowOff>138546</xdr:rowOff>
    </xdr:from>
    <xdr:to>
      <xdr:col>2</xdr:col>
      <xdr:colOff>1294410</xdr:colOff>
      <xdr:row>243</xdr:row>
      <xdr:rowOff>2104536</xdr:rowOff>
    </xdr:to>
    <xdr:pic>
      <xdr:nvPicPr>
        <xdr:cNvPr id="41" name="Picture 40">
          <a:extLst>
            <a:ext uri="{FF2B5EF4-FFF2-40B4-BE49-F238E27FC236}">
              <a16:creationId xmlns:a16="http://schemas.microsoft.com/office/drawing/2014/main" id="{AF2AD60B-84A9-47A7-A60A-937CDC282E28}"/>
            </a:ext>
          </a:extLst>
        </xdr:cNvPr>
        <xdr:cNvPicPr>
          <a:picLocks noChangeAspect="1"/>
        </xdr:cNvPicPr>
      </xdr:nvPicPr>
      <xdr:blipFill>
        <a:blip xmlns:r="http://schemas.openxmlformats.org/officeDocument/2006/relationships" r:embed="rId40"/>
        <a:stretch>
          <a:fillRect/>
        </a:stretch>
      </xdr:blipFill>
      <xdr:spPr>
        <a:xfrm>
          <a:off x="1363807" y="145918671"/>
          <a:ext cx="1121228" cy="1965990"/>
        </a:xfrm>
        <a:prstGeom prst="rect">
          <a:avLst/>
        </a:prstGeom>
      </xdr:spPr>
    </xdr:pic>
    <xdr:clientData/>
  </xdr:twoCellAnchor>
  <xdr:twoCellAnchor editAs="oneCell">
    <xdr:from>
      <xdr:col>2</xdr:col>
      <xdr:colOff>184727</xdr:colOff>
      <xdr:row>245</xdr:row>
      <xdr:rowOff>103909</xdr:rowOff>
    </xdr:from>
    <xdr:to>
      <xdr:col>2</xdr:col>
      <xdr:colOff>1651394</xdr:colOff>
      <xdr:row>245</xdr:row>
      <xdr:rowOff>2037242</xdr:rowOff>
    </xdr:to>
    <xdr:pic>
      <xdr:nvPicPr>
        <xdr:cNvPr id="42" name="Picture 41">
          <a:extLst>
            <a:ext uri="{FF2B5EF4-FFF2-40B4-BE49-F238E27FC236}">
              <a16:creationId xmlns:a16="http://schemas.microsoft.com/office/drawing/2014/main" id="{DCC5DCC9-30AF-408A-9975-E483BC63EEDA}"/>
            </a:ext>
          </a:extLst>
        </xdr:cNvPr>
        <xdr:cNvPicPr>
          <a:picLocks noChangeAspect="1"/>
        </xdr:cNvPicPr>
      </xdr:nvPicPr>
      <xdr:blipFill>
        <a:blip xmlns:r="http://schemas.openxmlformats.org/officeDocument/2006/relationships" r:embed="rId41"/>
        <a:stretch>
          <a:fillRect/>
        </a:stretch>
      </xdr:blipFill>
      <xdr:spPr>
        <a:xfrm>
          <a:off x="1375352" y="148655809"/>
          <a:ext cx="1466667" cy="1933333"/>
        </a:xfrm>
        <a:prstGeom prst="rect">
          <a:avLst/>
        </a:prstGeom>
      </xdr:spPr>
    </xdr:pic>
    <xdr:clientData/>
  </xdr:twoCellAnchor>
  <xdr:twoCellAnchor editAs="oneCell">
    <xdr:from>
      <xdr:col>2</xdr:col>
      <xdr:colOff>1762168</xdr:colOff>
      <xdr:row>245</xdr:row>
      <xdr:rowOff>101600</xdr:rowOff>
    </xdr:from>
    <xdr:to>
      <xdr:col>2</xdr:col>
      <xdr:colOff>3338122</xdr:colOff>
      <xdr:row>245</xdr:row>
      <xdr:rowOff>2010729</xdr:rowOff>
    </xdr:to>
    <xdr:pic>
      <xdr:nvPicPr>
        <xdr:cNvPr id="43" name="Picture 42">
          <a:extLst>
            <a:ext uri="{FF2B5EF4-FFF2-40B4-BE49-F238E27FC236}">
              <a16:creationId xmlns:a16="http://schemas.microsoft.com/office/drawing/2014/main" id="{1C49C463-9B0A-42C2-88B1-1D8757CE879A}"/>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952793" y="148653500"/>
          <a:ext cx="1575954" cy="1909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3361212</xdr:colOff>
      <xdr:row>245</xdr:row>
      <xdr:rowOff>251690</xdr:rowOff>
    </xdr:from>
    <xdr:to>
      <xdr:col>2</xdr:col>
      <xdr:colOff>5540705</xdr:colOff>
      <xdr:row>245</xdr:row>
      <xdr:rowOff>1432790</xdr:rowOff>
    </xdr:to>
    <xdr:pic>
      <xdr:nvPicPr>
        <xdr:cNvPr id="44" name="Picture 43">
          <a:extLst>
            <a:ext uri="{FF2B5EF4-FFF2-40B4-BE49-F238E27FC236}">
              <a16:creationId xmlns:a16="http://schemas.microsoft.com/office/drawing/2014/main" id="{CD5784A2-B65A-4146-96E5-DE8C85468804}"/>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32557"/>
        <a:stretch/>
      </xdr:blipFill>
      <xdr:spPr bwMode="auto">
        <a:xfrm>
          <a:off x="4551837" y="148803590"/>
          <a:ext cx="2179493"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64FB-9C57-4BD4-B56C-2B51431C0EEB}">
  <sheetPr>
    <tabColor rgb="FFFFC000"/>
  </sheetPr>
  <dimension ref="A1:J371"/>
  <sheetViews>
    <sheetView showZeros="0" view="pageBreakPreview" zoomScale="55" zoomScaleNormal="55" zoomScaleSheetLayoutView="55" workbookViewId="0">
      <pane xSplit="5" ySplit="3" topLeftCell="F342" activePane="bottomRight" state="frozen"/>
      <selection activeCell="E9" sqref="E9"/>
      <selection pane="topRight" activeCell="E9" sqref="E9"/>
      <selection pane="bottomLeft" activeCell="E9" sqref="E9"/>
      <selection pane="bottomRight" activeCell="F343" sqref="F343"/>
    </sheetView>
  </sheetViews>
  <sheetFormatPr defaultColWidth="9.1796875" defaultRowHeight="14.5"/>
  <cols>
    <col min="1" max="1" width="6.453125" style="6" bestFit="1" customWidth="1"/>
    <col min="2" max="2" width="11.453125" style="6" customWidth="1"/>
    <col min="3" max="3" width="83.1796875" style="5" customWidth="1"/>
    <col min="4" max="4" width="5.1796875" style="4" bestFit="1" customWidth="1"/>
    <col min="5" max="5" width="5.54296875" style="7" bestFit="1" customWidth="1"/>
    <col min="6" max="6" width="11.453125" style="168" bestFit="1" customWidth="1"/>
    <col min="7" max="7" width="26.54296875" style="9" bestFit="1" customWidth="1"/>
    <col min="8" max="9" width="9.1796875" style="1"/>
    <col min="10" max="10" width="12.453125" style="1" bestFit="1" customWidth="1"/>
    <col min="11" max="16384" width="9.1796875" style="1"/>
  </cols>
  <sheetData>
    <row r="1" spans="1:7" s="8" customFormat="1" ht="15.75" customHeight="1">
      <c r="A1" s="278" t="s">
        <v>0</v>
      </c>
      <c r="B1" s="279"/>
      <c r="C1" s="282" t="s">
        <v>283</v>
      </c>
      <c r="D1" s="282"/>
      <c r="E1" s="282"/>
      <c r="F1" s="282"/>
      <c r="G1" s="56" t="s">
        <v>1</v>
      </c>
    </row>
    <row r="2" spans="1:7" s="8" customFormat="1" ht="27.75" customHeight="1">
      <c r="A2" s="280"/>
      <c r="B2" s="281"/>
      <c r="C2" s="283"/>
      <c r="D2" s="283"/>
      <c r="E2" s="283"/>
      <c r="F2" s="283"/>
      <c r="G2" s="108">
        <v>44281</v>
      </c>
    </row>
    <row r="3" spans="1:7" s="8" customFormat="1" ht="25" customHeight="1" thickBot="1">
      <c r="A3" s="34" t="s">
        <v>2</v>
      </c>
      <c r="B3" s="35" t="s">
        <v>3</v>
      </c>
      <c r="C3" s="35" t="s">
        <v>4</v>
      </c>
      <c r="D3" s="35" t="s">
        <v>5</v>
      </c>
      <c r="E3" s="35" t="s">
        <v>312</v>
      </c>
      <c r="F3" s="135" t="s">
        <v>196</v>
      </c>
      <c r="G3" s="57" t="s">
        <v>197</v>
      </c>
    </row>
    <row r="4" spans="1:7" s="2" customFormat="1">
      <c r="A4" s="30"/>
      <c r="B4" s="31"/>
      <c r="C4" s="32" t="s">
        <v>6</v>
      </c>
      <c r="D4" s="33"/>
      <c r="E4" s="33"/>
      <c r="F4" s="134"/>
      <c r="G4" s="58"/>
    </row>
    <row r="5" spans="1:7" s="2" customFormat="1" ht="29">
      <c r="A5" s="10"/>
      <c r="B5" s="11"/>
      <c r="C5" s="15" t="s">
        <v>7</v>
      </c>
      <c r="D5" s="13"/>
      <c r="E5" s="13"/>
      <c r="F5" s="133"/>
      <c r="G5" s="59">
        <f>IF(E5="QRO",F5*0, F5*E5)</f>
        <v>0</v>
      </c>
    </row>
    <row r="6" spans="1:7" s="2" customFormat="1" ht="69" customHeight="1">
      <c r="A6" s="10"/>
      <c r="B6" s="11"/>
      <c r="C6" s="12" t="s">
        <v>8</v>
      </c>
      <c r="D6" s="13"/>
      <c r="E6" s="13"/>
      <c r="F6" s="133"/>
      <c r="G6" s="59">
        <f t="shared" ref="G6:G69" si="0">IF(E6="QRO",F6*0, F6*E6)</f>
        <v>0</v>
      </c>
    </row>
    <row r="7" spans="1:7" s="2" customFormat="1" ht="51.75" customHeight="1">
      <c r="A7" s="10"/>
      <c r="B7" s="11"/>
      <c r="C7" s="12" t="s">
        <v>9</v>
      </c>
      <c r="D7" s="13"/>
      <c r="E7" s="13"/>
      <c r="F7" s="133"/>
      <c r="G7" s="59">
        <f t="shared" si="0"/>
        <v>0</v>
      </c>
    </row>
    <row r="8" spans="1:7" s="2" customFormat="1" ht="97.5" customHeight="1">
      <c r="A8" s="10"/>
      <c r="B8" s="11"/>
      <c r="C8" s="12" t="s">
        <v>10</v>
      </c>
      <c r="D8" s="13"/>
      <c r="E8" s="13"/>
      <c r="F8" s="133"/>
      <c r="G8" s="59">
        <f t="shared" si="0"/>
        <v>0</v>
      </c>
    </row>
    <row r="9" spans="1:7" s="2" customFormat="1" ht="93" customHeight="1">
      <c r="A9" s="10"/>
      <c r="B9" s="11"/>
      <c r="C9" s="12" t="s">
        <v>11</v>
      </c>
      <c r="D9" s="13"/>
      <c r="E9" s="13"/>
      <c r="F9" s="133"/>
      <c r="G9" s="59">
        <f t="shared" si="0"/>
        <v>0</v>
      </c>
    </row>
    <row r="10" spans="1:7" s="2" customFormat="1" ht="53.25" customHeight="1">
      <c r="A10" s="10"/>
      <c r="B10" s="11"/>
      <c r="C10" s="12" t="s">
        <v>12</v>
      </c>
      <c r="D10" s="13"/>
      <c r="E10" s="13"/>
      <c r="F10" s="133"/>
      <c r="G10" s="59">
        <f t="shared" si="0"/>
        <v>0</v>
      </c>
    </row>
    <row r="11" spans="1:7" s="2" customFormat="1" ht="48" customHeight="1">
      <c r="A11" s="10"/>
      <c r="B11" s="11"/>
      <c r="C11" s="15" t="s">
        <v>13</v>
      </c>
      <c r="D11" s="13"/>
      <c r="E11" s="13"/>
      <c r="F11" s="133"/>
      <c r="G11" s="59">
        <f t="shared" si="0"/>
        <v>0</v>
      </c>
    </row>
    <row r="12" spans="1:7" s="2" customFormat="1" ht="36.75" customHeight="1">
      <c r="A12" s="10"/>
      <c r="B12" s="11"/>
      <c r="C12" s="15" t="s">
        <v>14</v>
      </c>
      <c r="D12" s="13"/>
      <c r="E12" s="13"/>
      <c r="F12" s="133"/>
      <c r="G12" s="59">
        <f t="shared" si="0"/>
        <v>0</v>
      </c>
    </row>
    <row r="13" spans="1:7" s="2" customFormat="1" ht="84.75" customHeight="1">
      <c r="A13" s="10"/>
      <c r="B13" s="11"/>
      <c r="C13" s="15" t="s">
        <v>15</v>
      </c>
      <c r="D13" s="13"/>
      <c r="E13" s="13"/>
      <c r="F13" s="133"/>
      <c r="G13" s="59">
        <f t="shared" si="0"/>
        <v>0</v>
      </c>
    </row>
    <row r="14" spans="1:7" s="2" customFormat="1" ht="83.25" customHeight="1">
      <c r="A14" s="10"/>
      <c r="B14" s="11"/>
      <c r="C14" s="15" t="s">
        <v>16</v>
      </c>
      <c r="D14" s="13"/>
      <c r="E14" s="13"/>
      <c r="F14" s="133"/>
      <c r="G14" s="59">
        <f t="shared" si="0"/>
        <v>0</v>
      </c>
    </row>
    <row r="15" spans="1:7" s="2" customFormat="1" ht="52.5" customHeight="1">
      <c r="A15" s="10"/>
      <c r="B15" s="11"/>
      <c r="C15" s="15" t="s">
        <v>17</v>
      </c>
      <c r="D15" s="13"/>
      <c r="E15" s="13"/>
      <c r="F15" s="133"/>
      <c r="G15" s="59">
        <f t="shared" si="0"/>
        <v>0</v>
      </c>
    </row>
    <row r="16" spans="1:7" s="2" customFormat="1" ht="34.5" customHeight="1">
      <c r="A16" s="10"/>
      <c r="B16" s="11"/>
      <c r="C16" s="15" t="s">
        <v>18</v>
      </c>
      <c r="D16" s="13"/>
      <c r="E16" s="13"/>
      <c r="F16" s="133"/>
      <c r="G16" s="59">
        <f t="shared" si="0"/>
        <v>0</v>
      </c>
    </row>
    <row r="17" spans="1:7" s="2" customFormat="1" ht="34.5" customHeight="1">
      <c r="A17" s="10"/>
      <c r="B17" s="11"/>
      <c r="C17" s="15" t="s">
        <v>19</v>
      </c>
      <c r="D17" s="13"/>
      <c r="E17" s="13"/>
      <c r="F17" s="133"/>
      <c r="G17" s="59">
        <f t="shared" si="0"/>
        <v>0</v>
      </c>
    </row>
    <row r="18" spans="1:7" s="2" customFormat="1" ht="51" customHeight="1">
      <c r="A18" s="10"/>
      <c r="B18" s="11"/>
      <c r="C18" s="15" t="s">
        <v>20</v>
      </c>
      <c r="D18" s="13"/>
      <c r="E18" s="13"/>
      <c r="F18" s="133"/>
      <c r="G18" s="59">
        <f t="shared" si="0"/>
        <v>0</v>
      </c>
    </row>
    <row r="19" spans="1:7" s="2" customFormat="1">
      <c r="A19" s="10"/>
      <c r="B19" s="11"/>
      <c r="C19" s="15" t="s">
        <v>21</v>
      </c>
      <c r="D19" s="13"/>
      <c r="E19" s="13"/>
      <c r="F19" s="133"/>
      <c r="G19" s="59">
        <f t="shared" si="0"/>
        <v>0</v>
      </c>
    </row>
    <row r="20" spans="1:7" s="2" customFormat="1">
      <c r="A20" s="10"/>
      <c r="B20" s="11"/>
      <c r="C20" s="15" t="s">
        <v>22</v>
      </c>
      <c r="D20" s="13"/>
      <c r="E20" s="13"/>
      <c r="F20" s="133"/>
      <c r="G20" s="59">
        <f t="shared" si="0"/>
        <v>0</v>
      </c>
    </row>
    <row r="21" spans="1:7" s="2" customFormat="1" ht="29">
      <c r="A21" s="10"/>
      <c r="B21" s="11"/>
      <c r="C21" s="15" t="s">
        <v>23</v>
      </c>
      <c r="D21" s="13"/>
      <c r="E21" s="13"/>
      <c r="F21" s="133"/>
      <c r="G21" s="59">
        <f t="shared" si="0"/>
        <v>0</v>
      </c>
    </row>
    <row r="22" spans="1:7" s="2" customFormat="1">
      <c r="A22" s="10"/>
      <c r="B22" s="11"/>
      <c r="C22" s="15" t="s">
        <v>24</v>
      </c>
      <c r="D22" s="13"/>
      <c r="E22" s="13"/>
      <c r="F22" s="133"/>
      <c r="G22" s="59">
        <f t="shared" si="0"/>
        <v>0</v>
      </c>
    </row>
    <row r="23" spans="1:7" s="2" customFormat="1">
      <c r="A23" s="10"/>
      <c r="B23" s="11"/>
      <c r="C23" s="15" t="s">
        <v>25</v>
      </c>
      <c r="D23" s="13"/>
      <c r="E23" s="13"/>
      <c r="F23" s="133"/>
      <c r="G23" s="59">
        <f t="shared" si="0"/>
        <v>0</v>
      </c>
    </row>
    <row r="24" spans="1:7" s="2" customFormat="1">
      <c r="A24" s="10"/>
      <c r="B24" s="11"/>
      <c r="C24" s="15" t="s">
        <v>26</v>
      </c>
      <c r="D24" s="13"/>
      <c r="E24" s="13"/>
      <c r="F24" s="133"/>
      <c r="G24" s="59">
        <f t="shared" si="0"/>
        <v>0</v>
      </c>
    </row>
    <row r="25" spans="1:7" s="2" customFormat="1">
      <c r="A25" s="10"/>
      <c r="B25" s="11"/>
      <c r="C25" s="15" t="s">
        <v>27</v>
      </c>
      <c r="D25" s="13"/>
      <c r="E25" s="13"/>
      <c r="F25" s="133"/>
      <c r="G25" s="59">
        <f t="shared" si="0"/>
        <v>0</v>
      </c>
    </row>
    <row r="26" spans="1:7" s="2" customFormat="1">
      <c r="A26" s="10"/>
      <c r="B26" s="11"/>
      <c r="C26" s="15" t="s">
        <v>28</v>
      </c>
      <c r="D26" s="13"/>
      <c r="E26" s="13"/>
      <c r="F26" s="133"/>
      <c r="G26" s="59">
        <f t="shared" si="0"/>
        <v>0</v>
      </c>
    </row>
    <row r="27" spans="1:7" s="2" customFormat="1">
      <c r="A27" s="10"/>
      <c r="B27" s="11"/>
      <c r="C27" s="15" t="s">
        <v>29</v>
      </c>
      <c r="D27" s="13"/>
      <c r="E27" s="13"/>
      <c r="F27" s="133"/>
      <c r="G27" s="59">
        <f t="shared" si="0"/>
        <v>0</v>
      </c>
    </row>
    <row r="28" spans="1:7" s="2" customFormat="1">
      <c r="A28" s="10"/>
      <c r="B28" s="11"/>
      <c r="C28" s="15" t="s">
        <v>30</v>
      </c>
      <c r="D28" s="13"/>
      <c r="E28" s="13"/>
      <c r="F28" s="133"/>
      <c r="G28" s="59">
        <f t="shared" si="0"/>
        <v>0</v>
      </c>
    </row>
    <row r="29" spans="1:7" s="2" customFormat="1">
      <c r="A29" s="10"/>
      <c r="B29" s="11"/>
      <c r="C29" s="15" t="s">
        <v>31</v>
      </c>
      <c r="D29" s="13"/>
      <c r="E29" s="13"/>
      <c r="F29" s="133"/>
      <c r="G29" s="59">
        <f t="shared" si="0"/>
        <v>0</v>
      </c>
    </row>
    <row r="30" spans="1:7" s="2" customFormat="1">
      <c r="A30" s="10"/>
      <c r="B30" s="11"/>
      <c r="C30" s="15" t="s">
        <v>32</v>
      </c>
      <c r="D30" s="13"/>
      <c r="E30" s="13"/>
      <c r="F30" s="133"/>
      <c r="G30" s="59">
        <f t="shared" si="0"/>
        <v>0</v>
      </c>
    </row>
    <row r="31" spans="1:7" s="2" customFormat="1">
      <c r="A31" s="10"/>
      <c r="B31" s="11"/>
      <c r="C31" s="15" t="s">
        <v>33</v>
      </c>
      <c r="D31" s="13"/>
      <c r="E31" s="13"/>
      <c r="F31" s="133"/>
      <c r="G31" s="59">
        <f t="shared" si="0"/>
        <v>0</v>
      </c>
    </row>
    <row r="32" spans="1:7" s="2" customFormat="1">
      <c r="A32" s="10"/>
      <c r="B32" s="11"/>
      <c r="C32" s="15" t="s">
        <v>34</v>
      </c>
      <c r="D32" s="13"/>
      <c r="E32" s="13"/>
      <c r="F32" s="133"/>
      <c r="G32" s="59">
        <f t="shared" si="0"/>
        <v>0</v>
      </c>
    </row>
    <row r="33" spans="1:7" s="2" customFormat="1">
      <c r="A33" s="10"/>
      <c r="B33" s="11"/>
      <c r="C33" s="15" t="s">
        <v>35</v>
      </c>
      <c r="D33" s="13"/>
      <c r="E33" s="13"/>
      <c r="F33" s="133"/>
      <c r="G33" s="59">
        <f t="shared" si="0"/>
        <v>0</v>
      </c>
    </row>
    <row r="34" spans="1:7" s="2" customFormat="1">
      <c r="A34" s="10"/>
      <c r="B34" s="11"/>
      <c r="C34" s="15" t="s">
        <v>36</v>
      </c>
      <c r="D34" s="13"/>
      <c r="E34" s="16"/>
      <c r="F34" s="133"/>
      <c r="G34" s="59">
        <f t="shared" si="0"/>
        <v>0</v>
      </c>
    </row>
    <row r="35" spans="1:7" s="2" customFormat="1">
      <c r="A35" s="10"/>
      <c r="B35" s="11"/>
      <c r="C35" s="15" t="s">
        <v>37</v>
      </c>
      <c r="D35" s="13"/>
      <c r="E35" s="16"/>
      <c r="F35" s="133"/>
      <c r="G35" s="59">
        <f t="shared" si="0"/>
        <v>0</v>
      </c>
    </row>
    <row r="36" spans="1:7" s="2" customFormat="1">
      <c r="A36" s="10"/>
      <c r="B36" s="11"/>
      <c r="C36" s="15" t="s">
        <v>38</v>
      </c>
      <c r="D36" s="13"/>
      <c r="E36" s="16"/>
      <c r="F36" s="133"/>
      <c r="G36" s="59">
        <f t="shared" si="0"/>
        <v>0</v>
      </c>
    </row>
    <row r="37" spans="1:7" s="2" customFormat="1">
      <c r="A37" s="10"/>
      <c r="B37" s="11"/>
      <c r="C37" s="15" t="s">
        <v>39</v>
      </c>
      <c r="D37" s="13"/>
      <c r="E37" s="16"/>
      <c r="F37" s="133"/>
      <c r="G37" s="59">
        <f t="shared" si="0"/>
        <v>0</v>
      </c>
    </row>
    <row r="38" spans="1:7" s="2" customFormat="1">
      <c r="A38" s="10"/>
      <c r="B38" s="11"/>
      <c r="C38" s="15" t="s">
        <v>40</v>
      </c>
      <c r="D38" s="13"/>
      <c r="E38" s="16"/>
      <c r="F38" s="133"/>
      <c r="G38" s="59">
        <f t="shared" si="0"/>
        <v>0</v>
      </c>
    </row>
    <row r="39" spans="1:7" s="2" customFormat="1">
      <c r="A39" s="10"/>
      <c r="B39" s="11"/>
      <c r="C39" s="15" t="s">
        <v>41</v>
      </c>
      <c r="D39" s="13"/>
      <c r="E39" s="16"/>
      <c r="F39" s="133"/>
      <c r="G39" s="59">
        <f t="shared" si="0"/>
        <v>0</v>
      </c>
    </row>
    <row r="40" spans="1:7" s="2" customFormat="1">
      <c r="A40" s="10"/>
      <c r="B40" s="11"/>
      <c r="C40" s="15" t="s">
        <v>42</v>
      </c>
      <c r="D40" s="13"/>
      <c r="E40" s="16"/>
      <c r="F40" s="133"/>
      <c r="G40" s="59">
        <f t="shared" si="0"/>
        <v>0</v>
      </c>
    </row>
    <row r="41" spans="1:7" s="2" customFormat="1">
      <c r="A41" s="10"/>
      <c r="B41" s="11"/>
      <c r="C41" s="15" t="s">
        <v>43</v>
      </c>
      <c r="D41" s="13"/>
      <c r="E41" s="16"/>
      <c r="F41" s="133"/>
      <c r="G41" s="59">
        <f t="shared" si="0"/>
        <v>0</v>
      </c>
    </row>
    <row r="42" spans="1:7" s="2" customFormat="1" ht="15" thickBot="1">
      <c r="A42" s="36"/>
      <c r="B42" s="37"/>
      <c r="C42" s="38" t="s">
        <v>44</v>
      </c>
      <c r="D42" s="39"/>
      <c r="E42" s="40"/>
      <c r="F42" s="132"/>
      <c r="G42" s="60">
        <f t="shared" si="0"/>
        <v>0</v>
      </c>
    </row>
    <row r="43" spans="1:7" s="2" customFormat="1" ht="26.15" customHeight="1" thickBot="1">
      <c r="A43" s="284" t="s">
        <v>198</v>
      </c>
      <c r="B43" s="285"/>
      <c r="C43" s="286"/>
      <c r="D43" s="44"/>
      <c r="E43" s="45"/>
      <c r="F43" s="131"/>
      <c r="G43" s="61"/>
    </row>
    <row r="44" spans="1:7" s="3" customFormat="1" ht="31" customHeight="1">
      <c r="A44" s="46">
        <v>1</v>
      </c>
      <c r="B44" s="269" t="s">
        <v>45</v>
      </c>
      <c r="C44" s="270"/>
      <c r="D44" s="47"/>
      <c r="E44" s="48"/>
      <c r="F44" s="130"/>
      <c r="G44" s="62">
        <f t="shared" si="0"/>
        <v>0</v>
      </c>
    </row>
    <row r="45" spans="1:7" s="3" customFormat="1">
      <c r="A45" s="41"/>
      <c r="B45" s="18">
        <f>A44+0.01</f>
        <v>1.01</v>
      </c>
      <c r="C45" s="12" t="s">
        <v>46</v>
      </c>
      <c r="D45" s="14"/>
      <c r="E45" s="16"/>
      <c r="F45" s="133"/>
      <c r="G45" s="63">
        <f t="shared" si="0"/>
        <v>0</v>
      </c>
    </row>
    <row r="46" spans="1:7" s="3" customFormat="1" ht="29">
      <c r="A46" s="41"/>
      <c r="B46" s="18"/>
      <c r="C46" s="15" t="s">
        <v>47</v>
      </c>
      <c r="D46" s="14"/>
      <c r="E46" s="16"/>
      <c r="F46" s="133"/>
      <c r="G46" s="63">
        <f t="shared" si="0"/>
        <v>0</v>
      </c>
    </row>
    <row r="47" spans="1:7" s="3" customFormat="1">
      <c r="A47" s="41"/>
      <c r="B47" s="11"/>
      <c r="C47" s="15" t="s">
        <v>48</v>
      </c>
      <c r="D47" s="14" t="s">
        <v>49</v>
      </c>
      <c r="E47" s="16">
        <v>55</v>
      </c>
      <c r="F47" s="133"/>
      <c r="G47" s="63">
        <f t="shared" si="0"/>
        <v>0</v>
      </c>
    </row>
    <row r="48" spans="1:7" s="3" customFormat="1">
      <c r="A48" s="41"/>
      <c r="B48" s="11"/>
      <c r="C48" s="15" t="s">
        <v>50</v>
      </c>
      <c r="D48" s="14" t="s">
        <v>49</v>
      </c>
      <c r="E48" s="16">
        <v>25</v>
      </c>
      <c r="F48" s="133"/>
      <c r="G48" s="63">
        <f t="shared" si="0"/>
        <v>0</v>
      </c>
    </row>
    <row r="49" spans="1:7" s="2" customFormat="1">
      <c r="A49" s="41"/>
      <c r="B49" s="18">
        <f>B45+0.01</f>
        <v>1.02</v>
      </c>
      <c r="C49" s="17" t="s">
        <v>51</v>
      </c>
      <c r="D49" s="14"/>
      <c r="E49" s="16"/>
      <c r="F49" s="133"/>
      <c r="G49" s="63"/>
    </row>
    <row r="50" spans="1:7" s="2" customFormat="1" ht="159.5">
      <c r="A50" s="41"/>
      <c r="B50" s="11"/>
      <c r="C50" s="19" t="s">
        <v>52</v>
      </c>
      <c r="D50" s="14" t="s">
        <v>49</v>
      </c>
      <c r="E50" s="16">
        <v>160</v>
      </c>
      <c r="F50" s="133"/>
      <c r="G50" s="63">
        <f t="shared" si="0"/>
        <v>0</v>
      </c>
    </row>
    <row r="51" spans="1:7" s="2" customFormat="1">
      <c r="A51" s="41"/>
      <c r="B51" s="18">
        <f>B49+0.01</f>
        <v>1.03</v>
      </c>
      <c r="C51" s="17" t="s">
        <v>53</v>
      </c>
      <c r="D51" s="14"/>
      <c r="E51" s="16"/>
      <c r="F51" s="133"/>
      <c r="G51" s="63"/>
    </row>
    <row r="52" spans="1:7" s="2" customFormat="1" ht="159.5">
      <c r="A52" s="41"/>
      <c r="B52" s="11"/>
      <c r="C52" s="19" t="s">
        <v>54</v>
      </c>
      <c r="D52" s="14" t="s">
        <v>49</v>
      </c>
      <c r="E52" s="16" t="s">
        <v>61</v>
      </c>
      <c r="F52" s="133"/>
      <c r="G52" s="63">
        <f t="shared" si="0"/>
        <v>0</v>
      </c>
    </row>
    <row r="53" spans="1:7" s="2" customFormat="1">
      <c r="A53" s="41"/>
      <c r="B53" s="18">
        <f>B51+0.01</f>
        <v>1.04</v>
      </c>
      <c r="C53" s="17" t="s">
        <v>55</v>
      </c>
      <c r="D53" s="14"/>
      <c r="E53" s="16"/>
      <c r="F53" s="133"/>
      <c r="G53" s="63"/>
    </row>
    <row r="54" spans="1:7" s="2" customFormat="1" ht="58">
      <c r="A54" s="41"/>
      <c r="B54" s="11"/>
      <c r="C54" s="20" t="s">
        <v>56</v>
      </c>
      <c r="D54" s="14" t="s">
        <v>49</v>
      </c>
      <c r="E54" s="16">
        <v>55</v>
      </c>
      <c r="F54" s="133"/>
      <c r="G54" s="63">
        <f t="shared" si="0"/>
        <v>0</v>
      </c>
    </row>
    <row r="55" spans="1:7" s="2" customFormat="1">
      <c r="A55" s="41"/>
      <c r="B55" s="18">
        <f>B53+0.01</f>
        <v>1.05</v>
      </c>
      <c r="C55" s="17" t="s">
        <v>57</v>
      </c>
      <c r="D55" s="14"/>
      <c r="E55" s="16"/>
      <c r="F55" s="133"/>
      <c r="G55" s="63"/>
    </row>
    <row r="56" spans="1:7" s="2" customFormat="1" ht="72.5">
      <c r="A56" s="41"/>
      <c r="B56" s="11"/>
      <c r="C56" s="20" t="s">
        <v>58</v>
      </c>
      <c r="D56" s="14" t="s">
        <v>49</v>
      </c>
      <c r="E56" s="16">
        <v>6</v>
      </c>
      <c r="F56" s="133"/>
      <c r="G56" s="63">
        <f t="shared" si="0"/>
        <v>0</v>
      </c>
    </row>
    <row r="57" spans="1:7" s="2" customFormat="1">
      <c r="A57" s="41"/>
      <c r="B57" s="18">
        <f>B55+0.01</f>
        <v>1.06</v>
      </c>
      <c r="C57" s="17" t="s">
        <v>59</v>
      </c>
      <c r="D57" s="14"/>
      <c r="E57" s="16"/>
      <c r="F57" s="133"/>
      <c r="G57" s="63">
        <f t="shared" si="0"/>
        <v>0</v>
      </c>
    </row>
    <row r="58" spans="1:7" s="2" customFormat="1" ht="72.5">
      <c r="A58" s="41"/>
      <c r="B58" s="11"/>
      <c r="C58" s="20" t="s">
        <v>60</v>
      </c>
      <c r="D58" s="14" t="s">
        <v>49</v>
      </c>
      <c r="E58" s="16" t="s">
        <v>61</v>
      </c>
      <c r="F58" s="133"/>
      <c r="G58" s="63">
        <f t="shared" si="0"/>
        <v>0</v>
      </c>
    </row>
    <row r="59" spans="1:7" s="2" customFormat="1">
      <c r="A59" s="41"/>
      <c r="B59" s="18">
        <f>B57+0.01</f>
        <v>1.07</v>
      </c>
      <c r="C59" s="17" t="s">
        <v>62</v>
      </c>
      <c r="D59" s="14"/>
      <c r="E59" s="16"/>
      <c r="F59" s="133"/>
      <c r="G59" s="63">
        <f t="shared" si="0"/>
        <v>0</v>
      </c>
    </row>
    <row r="60" spans="1:7" s="2" customFormat="1" ht="43.5">
      <c r="A60" s="41"/>
      <c r="B60" s="11"/>
      <c r="C60" s="21" t="s">
        <v>63</v>
      </c>
      <c r="D60" s="14" t="s">
        <v>49</v>
      </c>
      <c r="E60" s="16">
        <v>380</v>
      </c>
      <c r="F60" s="133"/>
      <c r="G60" s="63">
        <f t="shared" si="0"/>
        <v>0</v>
      </c>
    </row>
    <row r="61" spans="1:7" s="2" customFormat="1" ht="20.149999999999999" customHeight="1" thickBot="1">
      <c r="A61" s="53">
        <v>1</v>
      </c>
      <c r="B61" s="272" t="s">
        <v>245</v>
      </c>
      <c r="C61" s="273"/>
      <c r="D61" s="42"/>
      <c r="E61" s="43"/>
      <c r="F61" s="129"/>
      <c r="G61" s="64">
        <f>SUM(G44:G60)</f>
        <v>0</v>
      </c>
    </row>
    <row r="62" spans="1:7" s="2" customFormat="1" ht="20.149999999999999" customHeight="1">
      <c r="A62" s="46">
        <f>A44+1</f>
        <v>2</v>
      </c>
      <c r="B62" s="269" t="s">
        <v>64</v>
      </c>
      <c r="C62" s="270"/>
      <c r="D62" s="47"/>
      <c r="E62" s="48"/>
      <c r="F62" s="130"/>
      <c r="G62" s="62">
        <f t="shared" si="0"/>
        <v>0</v>
      </c>
    </row>
    <row r="63" spans="1:7" s="2" customFormat="1" ht="174">
      <c r="A63" s="52"/>
      <c r="B63" s="18"/>
      <c r="C63" s="22" t="s">
        <v>65</v>
      </c>
      <c r="D63" s="13"/>
      <c r="E63" s="16"/>
      <c r="F63" s="133"/>
      <c r="G63" s="63">
        <f t="shared" si="0"/>
        <v>0</v>
      </c>
    </row>
    <row r="64" spans="1:7" s="2" customFormat="1">
      <c r="A64" s="52"/>
      <c r="B64" s="18"/>
      <c r="C64" s="22" t="s">
        <v>66</v>
      </c>
      <c r="D64" s="13"/>
      <c r="E64" s="16"/>
      <c r="F64" s="133"/>
      <c r="G64" s="63">
        <f t="shared" si="0"/>
        <v>0</v>
      </c>
    </row>
    <row r="65" spans="1:7" s="2" customFormat="1">
      <c r="A65" s="52"/>
      <c r="B65" s="18"/>
      <c r="C65" s="22" t="s">
        <v>67</v>
      </c>
      <c r="D65" s="13"/>
      <c r="E65" s="16"/>
      <c r="F65" s="133"/>
      <c r="G65" s="63">
        <f t="shared" si="0"/>
        <v>0</v>
      </c>
    </row>
    <row r="66" spans="1:7" s="2" customFormat="1" ht="29">
      <c r="A66" s="52"/>
      <c r="B66" s="18"/>
      <c r="C66" s="22" t="s">
        <v>68</v>
      </c>
      <c r="D66" s="13"/>
      <c r="E66" s="16"/>
      <c r="F66" s="133"/>
      <c r="G66" s="63">
        <f t="shared" si="0"/>
        <v>0</v>
      </c>
    </row>
    <row r="67" spans="1:7" s="2" customFormat="1" ht="29">
      <c r="A67" s="52"/>
      <c r="B67" s="18"/>
      <c r="C67" s="22" t="s">
        <v>69</v>
      </c>
      <c r="D67" s="13"/>
      <c r="E67" s="16"/>
      <c r="F67" s="133"/>
      <c r="G67" s="63">
        <f t="shared" si="0"/>
        <v>0</v>
      </c>
    </row>
    <row r="68" spans="1:7" s="2" customFormat="1" ht="29">
      <c r="A68" s="52"/>
      <c r="B68" s="18"/>
      <c r="C68" s="22" t="s">
        <v>70</v>
      </c>
      <c r="D68" s="13"/>
      <c r="E68" s="16"/>
      <c r="F68" s="133"/>
      <c r="G68" s="63">
        <f t="shared" si="0"/>
        <v>0</v>
      </c>
    </row>
    <row r="69" spans="1:7" s="2" customFormat="1">
      <c r="A69" s="52"/>
      <c r="B69" s="18"/>
      <c r="C69" s="22" t="s">
        <v>71</v>
      </c>
      <c r="D69" s="13"/>
      <c r="E69" s="16"/>
      <c r="F69" s="133"/>
      <c r="G69" s="63">
        <f t="shared" si="0"/>
        <v>0</v>
      </c>
    </row>
    <row r="70" spans="1:7" s="2" customFormat="1">
      <c r="A70" s="52"/>
      <c r="B70" s="18"/>
      <c r="C70" s="17"/>
      <c r="D70" s="13"/>
      <c r="E70" s="16"/>
      <c r="F70" s="133"/>
      <c r="G70" s="63">
        <f t="shared" ref="G70:G133" si="1">IF(E70="QRO",F70*0, F70*E70)</f>
        <v>0</v>
      </c>
    </row>
    <row r="71" spans="1:7" s="2" customFormat="1" ht="58">
      <c r="A71" s="52"/>
      <c r="B71" s="18">
        <f>A62+0.01</f>
        <v>2.0099999999999998</v>
      </c>
      <c r="C71" s="17" t="s">
        <v>72</v>
      </c>
      <c r="D71" s="14" t="s">
        <v>49</v>
      </c>
      <c r="E71" s="16">
        <v>15</v>
      </c>
      <c r="F71" s="133"/>
      <c r="G71" s="63">
        <f t="shared" si="1"/>
        <v>0</v>
      </c>
    </row>
    <row r="72" spans="1:7" s="2" customFormat="1">
      <c r="A72" s="52"/>
      <c r="B72" s="18"/>
      <c r="C72" s="17" t="s">
        <v>73</v>
      </c>
      <c r="D72" s="13"/>
      <c r="E72" s="16"/>
      <c r="F72" s="133"/>
      <c r="G72" s="63">
        <f t="shared" si="1"/>
        <v>0</v>
      </c>
    </row>
    <row r="73" spans="1:7" s="2" customFormat="1" ht="87">
      <c r="A73" s="52"/>
      <c r="B73" s="18"/>
      <c r="C73" s="22" t="s">
        <v>74</v>
      </c>
      <c r="D73" s="13"/>
      <c r="E73" s="16"/>
      <c r="F73" s="133"/>
      <c r="G73" s="63"/>
    </row>
    <row r="74" spans="1:7" s="2" customFormat="1" ht="43.5">
      <c r="A74" s="52"/>
      <c r="B74" s="18"/>
      <c r="C74" s="22" t="s">
        <v>75</v>
      </c>
      <c r="D74" s="13"/>
      <c r="E74" s="16"/>
      <c r="F74" s="133"/>
      <c r="G74" s="63">
        <f t="shared" si="1"/>
        <v>0</v>
      </c>
    </row>
    <row r="75" spans="1:7" s="2" customFormat="1" ht="29">
      <c r="A75" s="41"/>
      <c r="B75" s="11"/>
      <c r="C75" s="22" t="s">
        <v>76</v>
      </c>
      <c r="D75" s="13"/>
      <c r="E75" s="16"/>
      <c r="F75" s="133"/>
      <c r="G75" s="63">
        <f t="shared" si="1"/>
        <v>0</v>
      </c>
    </row>
    <row r="76" spans="1:7" s="2" customFormat="1">
      <c r="A76" s="41"/>
      <c r="B76" s="18"/>
      <c r="C76" s="17" t="s">
        <v>77</v>
      </c>
      <c r="D76" s="14"/>
      <c r="E76" s="16"/>
      <c r="F76" s="133"/>
      <c r="G76" s="63">
        <f t="shared" si="1"/>
        <v>0</v>
      </c>
    </row>
    <row r="77" spans="1:7" s="2" customFormat="1" ht="116">
      <c r="A77" s="41"/>
      <c r="B77" s="18"/>
      <c r="C77" s="22" t="s">
        <v>78</v>
      </c>
      <c r="D77" s="14"/>
      <c r="E77" s="16"/>
      <c r="F77" s="133"/>
      <c r="G77" s="63">
        <f t="shared" si="1"/>
        <v>0</v>
      </c>
    </row>
    <row r="78" spans="1:7" s="2" customFormat="1">
      <c r="A78" s="41"/>
      <c r="B78" s="18"/>
      <c r="C78" s="17" t="s">
        <v>79</v>
      </c>
      <c r="D78" s="14"/>
      <c r="E78" s="16"/>
      <c r="F78" s="133"/>
      <c r="G78" s="63">
        <f t="shared" si="1"/>
        <v>0</v>
      </c>
    </row>
    <row r="79" spans="1:7" s="2" customFormat="1" ht="101.5">
      <c r="A79" s="41"/>
      <c r="B79" s="18"/>
      <c r="C79" s="22" t="s">
        <v>80</v>
      </c>
      <c r="D79" s="14"/>
      <c r="E79" s="16"/>
      <c r="F79" s="133"/>
      <c r="G79" s="63">
        <f t="shared" si="1"/>
        <v>0</v>
      </c>
    </row>
    <row r="80" spans="1:7" s="2" customFormat="1">
      <c r="A80" s="41"/>
      <c r="B80" s="18"/>
      <c r="C80" s="17" t="s">
        <v>81</v>
      </c>
      <c r="D80" s="14"/>
      <c r="E80" s="16"/>
      <c r="F80" s="133"/>
      <c r="G80" s="63">
        <f t="shared" si="1"/>
        <v>0</v>
      </c>
    </row>
    <row r="81" spans="1:7" s="2" customFormat="1" ht="43.5">
      <c r="A81" s="41"/>
      <c r="B81" s="18"/>
      <c r="C81" s="22" t="s">
        <v>82</v>
      </c>
      <c r="D81" s="14"/>
      <c r="E81" s="16"/>
      <c r="F81" s="133"/>
      <c r="G81" s="63">
        <f t="shared" si="1"/>
        <v>0</v>
      </c>
    </row>
    <row r="82" spans="1:7" s="2" customFormat="1" ht="29">
      <c r="A82" s="41"/>
      <c r="B82" s="18"/>
      <c r="C82" s="22" t="s">
        <v>83</v>
      </c>
      <c r="D82" s="14"/>
      <c r="E82" s="16"/>
      <c r="F82" s="133"/>
      <c r="G82" s="63">
        <f t="shared" si="1"/>
        <v>0</v>
      </c>
    </row>
    <row r="83" spans="1:7" s="2" customFormat="1" ht="29">
      <c r="A83" s="41"/>
      <c r="B83" s="18"/>
      <c r="C83" s="22" t="s">
        <v>84</v>
      </c>
      <c r="D83" s="14"/>
      <c r="E83" s="16"/>
      <c r="F83" s="133"/>
      <c r="G83" s="63">
        <f t="shared" si="1"/>
        <v>0</v>
      </c>
    </row>
    <row r="84" spans="1:7" s="2" customFormat="1">
      <c r="A84" s="41"/>
      <c r="B84" s="18"/>
      <c r="C84" s="22" t="s">
        <v>85</v>
      </c>
      <c r="D84" s="14"/>
      <c r="E84" s="16"/>
      <c r="F84" s="133"/>
      <c r="G84" s="63">
        <f t="shared" si="1"/>
        <v>0</v>
      </c>
    </row>
    <row r="85" spans="1:7" s="2" customFormat="1" ht="43.5">
      <c r="A85" s="41"/>
      <c r="B85" s="18"/>
      <c r="C85" s="22" t="s">
        <v>86</v>
      </c>
      <c r="D85" s="14"/>
      <c r="E85" s="16"/>
      <c r="F85" s="133"/>
      <c r="G85" s="63">
        <f t="shared" si="1"/>
        <v>0</v>
      </c>
    </row>
    <row r="86" spans="1:7" s="2" customFormat="1" ht="174">
      <c r="A86" s="41"/>
      <c r="B86" s="18">
        <f>B71+0.01</f>
        <v>2.0199999999999996</v>
      </c>
      <c r="C86" s="17" t="s">
        <v>87</v>
      </c>
      <c r="D86" s="14" t="s">
        <v>49</v>
      </c>
      <c r="E86" s="16">
        <v>5</v>
      </c>
      <c r="F86" s="133"/>
      <c r="G86" s="63">
        <f t="shared" si="1"/>
        <v>0</v>
      </c>
    </row>
    <row r="87" spans="1:7" s="2" customFormat="1" ht="136.5" customHeight="1">
      <c r="A87" s="41"/>
      <c r="B87" s="18"/>
      <c r="C87" s="17"/>
      <c r="D87" s="14"/>
      <c r="E87" s="16"/>
      <c r="F87" s="133"/>
      <c r="G87" s="63">
        <f t="shared" si="1"/>
        <v>0</v>
      </c>
    </row>
    <row r="88" spans="1:7" s="2" customFormat="1">
      <c r="A88" s="41"/>
      <c r="B88" s="18">
        <f>B86+0.01</f>
        <v>2.0299999999999994</v>
      </c>
      <c r="C88" s="17" t="s">
        <v>88</v>
      </c>
      <c r="D88" s="14"/>
      <c r="E88" s="16"/>
      <c r="F88" s="133"/>
      <c r="G88" s="63">
        <f t="shared" si="1"/>
        <v>0</v>
      </c>
    </row>
    <row r="89" spans="1:7" s="2" customFormat="1" ht="56.5">
      <c r="A89" s="41"/>
      <c r="B89" s="18"/>
      <c r="C89" s="22" t="s">
        <v>89</v>
      </c>
      <c r="D89" s="14" t="s">
        <v>90</v>
      </c>
      <c r="E89" s="16" t="s">
        <v>61</v>
      </c>
      <c r="F89" s="133"/>
      <c r="G89" s="63">
        <f t="shared" si="1"/>
        <v>0</v>
      </c>
    </row>
    <row r="90" spans="1:7" s="2" customFormat="1">
      <c r="A90" s="41"/>
      <c r="B90" s="18">
        <f>B88+0.01</f>
        <v>2.0399999999999991</v>
      </c>
      <c r="C90" s="17" t="s">
        <v>91</v>
      </c>
      <c r="D90" s="14"/>
      <c r="E90" s="16"/>
      <c r="F90" s="133"/>
      <c r="G90" s="63">
        <f t="shared" si="1"/>
        <v>0</v>
      </c>
    </row>
    <row r="91" spans="1:7" s="2" customFormat="1" ht="58">
      <c r="A91" s="41"/>
      <c r="B91" s="18"/>
      <c r="C91" s="22" t="s">
        <v>92</v>
      </c>
      <c r="D91" s="14" t="s">
        <v>90</v>
      </c>
      <c r="E91" s="16" t="s">
        <v>61</v>
      </c>
      <c r="F91" s="133"/>
      <c r="G91" s="63">
        <f t="shared" si="1"/>
        <v>0</v>
      </c>
    </row>
    <row r="92" spans="1:7" s="2" customFormat="1" ht="20.149999999999999" customHeight="1" thickBot="1">
      <c r="A92" s="54">
        <v>2</v>
      </c>
      <c r="B92" s="264" t="s">
        <v>246</v>
      </c>
      <c r="C92" s="265"/>
      <c r="D92" s="42"/>
      <c r="E92" s="117"/>
      <c r="F92" s="129"/>
      <c r="G92" s="64">
        <f>SUM(G62:G91)</f>
        <v>0</v>
      </c>
    </row>
    <row r="93" spans="1:7" s="2" customFormat="1" ht="20.149999999999999" customHeight="1">
      <c r="A93" s="46">
        <f>A62+1</f>
        <v>3</v>
      </c>
      <c r="B93" s="269" t="s">
        <v>93</v>
      </c>
      <c r="C93" s="270"/>
      <c r="D93" s="47"/>
      <c r="E93" s="118"/>
      <c r="F93" s="130"/>
      <c r="G93" s="62"/>
    </row>
    <row r="94" spans="1:7" s="2" customFormat="1">
      <c r="A94" s="41"/>
      <c r="B94" s="18"/>
      <c r="C94" s="17"/>
      <c r="D94" s="14"/>
      <c r="E94" s="119"/>
      <c r="F94" s="133"/>
      <c r="G94" s="63">
        <f t="shared" si="1"/>
        <v>0</v>
      </c>
    </row>
    <row r="95" spans="1:7" s="2" customFormat="1">
      <c r="A95" s="41"/>
      <c r="B95" s="18">
        <f>A93+0.01</f>
        <v>3.01</v>
      </c>
      <c r="C95" s="17" t="s">
        <v>94</v>
      </c>
      <c r="D95" s="14"/>
      <c r="E95" s="119"/>
      <c r="F95" s="133"/>
      <c r="G95" s="63">
        <f t="shared" si="1"/>
        <v>0</v>
      </c>
    </row>
    <row r="96" spans="1:7" s="2" customFormat="1" ht="42.5">
      <c r="A96" s="41"/>
      <c r="B96" s="18"/>
      <c r="C96" s="22" t="s">
        <v>95</v>
      </c>
      <c r="D96" s="14" t="s">
        <v>49</v>
      </c>
      <c r="E96" s="16" t="s">
        <v>61</v>
      </c>
      <c r="F96" s="133"/>
      <c r="G96" s="63">
        <f t="shared" si="1"/>
        <v>0</v>
      </c>
    </row>
    <row r="97" spans="1:7" s="2" customFormat="1">
      <c r="A97" s="41"/>
      <c r="B97" s="18">
        <f>B95+0.01</f>
        <v>3.0199999999999996</v>
      </c>
      <c r="C97" s="17" t="s">
        <v>257</v>
      </c>
      <c r="D97" s="14"/>
      <c r="E97" s="119"/>
      <c r="F97" s="133"/>
      <c r="G97" s="63">
        <f t="shared" si="1"/>
        <v>0</v>
      </c>
    </row>
    <row r="98" spans="1:7" s="2" customFormat="1" ht="56.5">
      <c r="A98" s="41"/>
      <c r="B98" s="18"/>
      <c r="C98" s="22" t="s">
        <v>96</v>
      </c>
      <c r="D98" s="14" t="s">
        <v>49</v>
      </c>
      <c r="E98" s="16">
        <v>10</v>
      </c>
      <c r="F98" s="133"/>
      <c r="G98" s="63">
        <f t="shared" si="1"/>
        <v>0</v>
      </c>
    </row>
    <row r="99" spans="1:7" s="2" customFormat="1">
      <c r="A99" s="41"/>
      <c r="B99" s="18"/>
      <c r="C99" s="17" t="s">
        <v>81</v>
      </c>
      <c r="D99" s="14"/>
      <c r="E99" s="16"/>
      <c r="F99" s="133"/>
      <c r="G99" s="63">
        <f t="shared" si="1"/>
        <v>0</v>
      </c>
    </row>
    <row r="100" spans="1:7" s="2" customFormat="1" ht="29">
      <c r="A100" s="41"/>
      <c r="B100" s="18"/>
      <c r="C100" s="22" t="s">
        <v>97</v>
      </c>
      <c r="D100" s="14"/>
      <c r="E100" s="16"/>
      <c r="F100" s="133"/>
      <c r="G100" s="63">
        <f t="shared" si="1"/>
        <v>0</v>
      </c>
    </row>
    <row r="101" spans="1:7" s="2" customFormat="1" ht="43.5">
      <c r="A101" s="41"/>
      <c r="B101" s="18"/>
      <c r="C101" s="22" t="s">
        <v>98</v>
      </c>
      <c r="D101" s="14"/>
      <c r="E101" s="16"/>
      <c r="F101" s="133"/>
      <c r="G101" s="63">
        <f t="shared" si="1"/>
        <v>0</v>
      </c>
    </row>
    <row r="102" spans="1:7" s="2" customFormat="1" ht="29">
      <c r="A102" s="41"/>
      <c r="B102" s="18"/>
      <c r="C102" s="22" t="s">
        <v>99</v>
      </c>
      <c r="D102" s="14"/>
      <c r="E102" s="16"/>
      <c r="F102" s="133"/>
      <c r="G102" s="63">
        <f t="shared" si="1"/>
        <v>0</v>
      </c>
    </row>
    <row r="103" spans="1:7" s="2" customFormat="1">
      <c r="A103" s="41"/>
      <c r="B103" s="18" t="s">
        <v>100</v>
      </c>
      <c r="C103" s="17" t="s">
        <v>101</v>
      </c>
      <c r="D103" s="14"/>
      <c r="E103" s="16"/>
      <c r="F103" s="133"/>
      <c r="G103" s="63">
        <f t="shared" si="1"/>
        <v>0</v>
      </c>
    </row>
    <row r="104" spans="1:7" s="2" customFormat="1" ht="72.5">
      <c r="A104" s="41"/>
      <c r="B104" s="18"/>
      <c r="C104" s="22" t="s">
        <v>102</v>
      </c>
      <c r="D104" s="14" t="s">
        <v>49</v>
      </c>
      <c r="E104" s="16">
        <v>260</v>
      </c>
      <c r="F104" s="133"/>
      <c r="G104" s="63">
        <f t="shared" si="1"/>
        <v>0</v>
      </c>
    </row>
    <row r="105" spans="1:7" s="2" customFormat="1">
      <c r="A105" s="41"/>
      <c r="B105" s="18"/>
      <c r="C105" s="17" t="s">
        <v>81</v>
      </c>
      <c r="D105" s="14"/>
      <c r="E105" s="16"/>
      <c r="F105" s="133"/>
      <c r="G105" s="63"/>
    </row>
    <row r="106" spans="1:7" s="2" customFormat="1" ht="29">
      <c r="A106" s="41"/>
      <c r="B106" s="18"/>
      <c r="C106" s="22" t="s">
        <v>97</v>
      </c>
      <c r="D106" s="14"/>
      <c r="E106" s="16"/>
      <c r="F106" s="133"/>
      <c r="G106" s="63">
        <f t="shared" si="1"/>
        <v>0</v>
      </c>
    </row>
    <row r="107" spans="1:7" s="2" customFormat="1" ht="43.5">
      <c r="A107" s="41"/>
      <c r="B107" s="18"/>
      <c r="C107" s="22" t="s">
        <v>98</v>
      </c>
      <c r="D107" s="14"/>
      <c r="E107" s="16"/>
      <c r="F107" s="133"/>
      <c r="G107" s="63">
        <f t="shared" si="1"/>
        <v>0</v>
      </c>
    </row>
    <row r="108" spans="1:7" s="2" customFormat="1" ht="29">
      <c r="A108" s="41"/>
      <c r="B108" s="18"/>
      <c r="C108" s="22" t="s">
        <v>99</v>
      </c>
      <c r="D108" s="14"/>
      <c r="E108" s="16"/>
      <c r="F108" s="133"/>
      <c r="G108" s="63">
        <f t="shared" si="1"/>
        <v>0</v>
      </c>
    </row>
    <row r="109" spans="1:7" s="2" customFormat="1" ht="31.5" customHeight="1">
      <c r="A109" s="41"/>
      <c r="B109" s="18">
        <f>B97+0.01</f>
        <v>3.0299999999999994</v>
      </c>
      <c r="C109" s="17" t="s">
        <v>103</v>
      </c>
      <c r="D109" s="14"/>
      <c r="E109" s="16"/>
      <c r="F109" s="133"/>
      <c r="G109" s="63">
        <f t="shared" si="1"/>
        <v>0</v>
      </c>
    </row>
    <row r="110" spans="1:7" s="2" customFormat="1" ht="69.75" customHeight="1">
      <c r="A110" s="41"/>
      <c r="B110" s="18"/>
      <c r="C110" s="22" t="s">
        <v>104</v>
      </c>
      <c r="D110" s="14" t="s">
        <v>49</v>
      </c>
      <c r="E110" s="16">
        <v>120</v>
      </c>
      <c r="F110" s="133"/>
      <c r="G110" s="63">
        <f t="shared" si="1"/>
        <v>0</v>
      </c>
    </row>
    <row r="111" spans="1:7" s="2" customFormat="1" ht="34.5" customHeight="1">
      <c r="A111" s="41"/>
      <c r="B111" s="18">
        <f>B109+0.01</f>
        <v>3.0399999999999991</v>
      </c>
      <c r="C111" s="17" t="s">
        <v>105</v>
      </c>
      <c r="D111" s="14"/>
      <c r="E111" s="16"/>
      <c r="F111" s="133"/>
      <c r="G111" s="63">
        <f t="shared" si="1"/>
        <v>0</v>
      </c>
    </row>
    <row r="112" spans="1:7" s="2" customFormat="1" ht="63" customHeight="1">
      <c r="A112" s="41"/>
      <c r="B112" s="18"/>
      <c r="C112" s="22" t="s">
        <v>106</v>
      </c>
      <c r="D112" s="14" t="s">
        <v>49</v>
      </c>
      <c r="E112" s="16">
        <v>80</v>
      </c>
      <c r="F112" s="133"/>
      <c r="G112" s="63">
        <f t="shared" si="1"/>
        <v>0</v>
      </c>
    </row>
    <row r="113" spans="1:7" s="2" customFormat="1">
      <c r="A113" s="41"/>
      <c r="B113" s="18"/>
      <c r="C113" s="17" t="s">
        <v>81</v>
      </c>
      <c r="D113" s="14"/>
      <c r="E113" s="16"/>
      <c r="F113" s="133"/>
      <c r="G113" s="63">
        <f t="shared" si="1"/>
        <v>0</v>
      </c>
    </row>
    <row r="114" spans="1:7" s="2" customFormat="1" ht="29">
      <c r="A114" s="41"/>
      <c r="B114" s="18"/>
      <c r="C114" s="22" t="s">
        <v>107</v>
      </c>
      <c r="D114" s="14"/>
      <c r="E114" s="16"/>
      <c r="F114" s="133"/>
      <c r="G114" s="63">
        <f t="shared" si="1"/>
        <v>0</v>
      </c>
    </row>
    <row r="115" spans="1:7" s="2" customFormat="1" ht="43.5">
      <c r="A115" s="41"/>
      <c r="B115" s="18"/>
      <c r="C115" s="22" t="s">
        <v>108</v>
      </c>
      <c r="D115" s="14"/>
      <c r="E115" s="16"/>
      <c r="F115" s="133"/>
      <c r="G115" s="63">
        <f t="shared" si="1"/>
        <v>0</v>
      </c>
    </row>
    <row r="116" spans="1:7" s="2" customFormat="1" ht="29">
      <c r="A116" s="41"/>
      <c r="B116" s="18"/>
      <c r="C116" s="22" t="s">
        <v>99</v>
      </c>
      <c r="D116" s="14"/>
      <c r="E116" s="16"/>
      <c r="F116" s="133"/>
      <c r="G116" s="63">
        <f t="shared" si="1"/>
        <v>0</v>
      </c>
    </row>
    <row r="117" spans="1:7" s="2" customFormat="1" ht="31.5" customHeight="1">
      <c r="A117" s="41"/>
      <c r="B117" s="18">
        <f>B111+0.01</f>
        <v>3.0499999999999989</v>
      </c>
      <c r="C117" s="17" t="s">
        <v>109</v>
      </c>
      <c r="D117" s="14"/>
      <c r="E117" s="16"/>
      <c r="F117" s="133"/>
      <c r="G117" s="63">
        <f t="shared" si="1"/>
        <v>0</v>
      </c>
    </row>
    <row r="118" spans="1:7" s="2" customFormat="1" ht="78" customHeight="1">
      <c r="A118" s="41"/>
      <c r="B118" s="18"/>
      <c r="C118" s="22" t="s">
        <v>110</v>
      </c>
      <c r="D118" s="14" t="s">
        <v>49</v>
      </c>
      <c r="E118" s="16">
        <v>40</v>
      </c>
      <c r="F118" s="133"/>
      <c r="G118" s="63">
        <f t="shared" si="1"/>
        <v>0</v>
      </c>
    </row>
    <row r="119" spans="1:7" s="2" customFormat="1" ht="104.25" customHeight="1">
      <c r="A119" s="41"/>
      <c r="B119" s="18"/>
      <c r="C119" s="22"/>
      <c r="D119" s="14"/>
      <c r="E119" s="16"/>
      <c r="F119" s="133"/>
      <c r="G119" s="63">
        <f t="shared" si="1"/>
        <v>0</v>
      </c>
    </row>
    <row r="120" spans="1:7" s="2" customFormat="1">
      <c r="A120" s="41"/>
      <c r="B120" s="18">
        <f>B117+0.01</f>
        <v>3.0599999999999987</v>
      </c>
      <c r="C120" s="17" t="s">
        <v>111</v>
      </c>
      <c r="D120" s="14"/>
      <c r="E120" s="16"/>
      <c r="F120" s="133"/>
      <c r="G120" s="63">
        <f t="shared" si="1"/>
        <v>0</v>
      </c>
    </row>
    <row r="121" spans="1:7" s="2" customFormat="1" ht="101.5">
      <c r="A121" s="41"/>
      <c r="B121" s="18"/>
      <c r="C121" s="22" t="s">
        <v>112</v>
      </c>
      <c r="D121" s="14" t="s">
        <v>49</v>
      </c>
      <c r="E121" s="16">
        <v>15</v>
      </c>
      <c r="F121" s="133"/>
      <c r="G121" s="63">
        <f t="shared" si="1"/>
        <v>0</v>
      </c>
    </row>
    <row r="122" spans="1:7" s="2" customFormat="1" ht="36" customHeight="1">
      <c r="A122" s="41"/>
      <c r="B122" s="18">
        <f>B120+0.01</f>
        <v>3.0699999999999985</v>
      </c>
      <c r="C122" s="17" t="s">
        <v>113</v>
      </c>
      <c r="D122" s="14"/>
      <c r="E122" s="16"/>
      <c r="F122" s="133"/>
      <c r="G122" s="63">
        <f t="shared" si="1"/>
        <v>0</v>
      </c>
    </row>
    <row r="123" spans="1:7" s="2" customFormat="1" ht="58">
      <c r="A123" s="41"/>
      <c r="B123" s="18"/>
      <c r="C123" s="22" t="s">
        <v>114</v>
      </c>
      <c r="D123" s="14" t="s">
        <v>49</v>
      </c>
      <c r="E123" s="16">
        <v>190</v>
      </c>
      <c r="F123" s="133"/>
      <c r="G123" s="63">
        <f t="shared" si="1"/>
        <v>0</v>
      </c>
    </row>
    <row r="124" spans="1:7" s="2" customFormat="1" ht="18.75" customHeight="1">
      <c r="A124" s="41"/>
      <c r="B124" s="18">
        <f>B122+0.01</f>
        <v>3.0799999999999983</v>
      </c>
      <c r="C124" s="17" t="s">
        <v>258</v>
      </c>
      <c r="D124" s="14"/>
      <c r="E124" s="16"/>
      <c r="F124" s="133"/>
      <c r="G124" s="63">
        <f t="shared" si="1"/>
        <v>0</v>
      </c>
    </row>
    <row r="125" spans="1:7" s="2" customFormat="1" ht="29">
      <c r="A125" s="41"/>
      <c r="B125" s="18"/>
      <c r="C125" s="22" t="s">
        <v>115</v>
      </c>
      <c r="D125" s="14" t="s">
        <v>49</v>
      </c>
      <c r="E125" s="16">
        <v>30</v>
      </c>
      <c r="F125" s="133"/>
      <c r="G125" s="63">
        <f t="shared" si="1"/>
        <v>0</v>
      </c>
    </row>
    <row r="126" spans="1:7" s="2" customFormat="1">
      <c r="A126" s="41"/>
      <c r="B126" s="18"/>
      <c r="C126" s="17" t="s">
        <v>81</v>
      </c>
      <c r="D126" s="14"/>
      <c r="E126" s="16"/>
      <c r="F126" s="133"/>
      <c r="G126" s="63">
        <f t="shared" si="1"/>
        <v>0</v>
      </c>
    </row>
    <row r="127" spans="1:7" s="2" customFormat="1" ht="29">
      <c r="A127" s="41"/>
      <c r="B127" s="18"/>
      <c r="C127" s="22" t="s">
        <v>97</v>
      </c>
      <c r="D127" s="14"/>
      <c r="E127" s="16"/>
      <c r="F127" s="133"/>
      <c r="G127" s="63">
        <f t="shared" si="1"/>
        <v>0</v>
      </c>
    </row>
    <row r="128" spans="1:7" s="2" customFormat="1" ht="43.5">
      <c r="A128" s="41"/>
      <c r="B128" s="18"/>
      <c r="C128" s="22" t="s">
        <v>98</v>
      </c>
      <c r="D128" s="14"/>
      <c r="E128" s="16"/>
      <c r="F128" s="133"/>
      <c r="G128" s="63">
        <f t="shared" si="1"/>
        <v>0</v>
      </c>
    </row>
    <row r="129" spans="1:7" s="2" customFormat="1" ht="29">
      <c r="A129" s="41"/>
      <c r="B129" s="18"/>
      <c r="C129" s="22" t="s">
        <v>99</v>
      </c>
      <c r="D129" s="14"/>
      <c r="E129" s="16"/>
      <c r="F129" s="133"/>
      <c r="G129" s="63">
        <f t="shared" si="1"/>
        <v>0</v>
      </c>
    </row>
    <row r="130" spans="1:7" s="2" customFormat="1" ht="20.149999999999999" customHeight="1" thickBot="1">
      <c r="A130" s="55">
        <v>3</v>
      </c>
      <c r="B130" s="264" t="s">
        <v>247</v>
      </c>
      <c r="C130" s="271"/>
      <c r="D130" s="265"/>
      <c r="E130" s="43"/>
      <c r="F130" s="129"/>
      <c r="G130" s="64">
        <f>SUM(G93:G129)</f>
        <v>0</v>
      </c>
    </row>
    <row r="131" spans="1:7" s="2" customFormat="1" ht="20.149999999999999" customHeight="1">
      <c r="A131" s="46">
        <f>A93+1</f>
        <v>4</v>
      </c>
      <c r="B131" s="269" t="s">
        <v>116</v>
      </c>
      <c r="C131" s="270"/>
      <c r="D131" s="47"/>
      <c r="E131" s="48"/>
      <c r="F131" s="130"/>
      <c r="G131" s="62"/>
    </row>
    <row r="132" spans="1:7" s="2" customFormat="1" ht="31">
      <c r="A132" s="41"/>
      <c r="B132" s="18">
        <f>A131+0.01</f>
        <v>4.01</v>
      </c>
      <c r="C132" s="23" t="s">
        <v>259</v>
      </c>
      <c r="D132" s="14"/>
      <c r="E132" s="16"/>
      <c r="F132" s="133"/>
      <c r="G132" s="63">
        <f t="shared" si="1"/>
        <v>0</v>
      </c>
    </row>
    <row r="133" spans="1:7" s="2" customFormat="1" ht="66.75" customHeight="1">
      <c r="A133" s="41"/>
      <c r="B133" s="18"/>
      <c r="C133" s="22" t="s">
        <v>117</v>
      </c>
      <c r="D133" s="14" t="s">
        <v>49</v>
      </c>
      <c r="E133" s="16">
        <v>60</v>
      </c>
      <c r="F133" s="133"/>
      <c r="G133" s="63">
        <f t="shared" si="1"/>
        <v>0</v>
      </c>
    </row>
    <row r="134" spans="1:7" s="2" customFormat="1" ht="90" customHeight="1">
      <c r="A134" s="41"/>
      <c r="B134" s="18"/>
      <c r="C134" s="22"/>
      <c r="D134" s="14"/>
      <c r="E134" s="16"/>
      <c r="F134" s="133"/>
      <c r="G134" s="63"/>
    </row>
    <row r="135" spans="1:7" s="2" customFormat="1">
      <c r="A135" s="41"/>
      <c r="B135" s="18"/>
      <c r="C135" s="22"/>
      <c r="D135" s="14"/>
      <c r="E135" s="16"/>
      <c r="F135" s="133"/>
      <c r="G135" s="63"/>
    </row>
    <row r="136" spans="1:7" s="2" customFormat="1" ht="31">
      <c r="A136" s="41"/>
      <c r="B136" s="18">
        <f>B132+0.01</f>
        <v>4.0199999999999996</v>
      </c>
      <c r="C136" s="23" t="s">
        <v>260</v>
      </c>
      <c r="D136" s="14"/>
      <c r="E136" s="16"/>
      <c r="F136" s="133"/>
      <c r="G136" s="63"/>
    </row>
    <row r="137" spans="1:7" s="2" customFormat="1" ht="51.75" customHeight="1">
      <c r="A137" s="41"/>
      <c r="B137" s="18"/>
      <c r="C137" s="22" t="s">
        <v>118</v>
      </c>
      <c r="D137" s="14" t="s">
        <v>49</v>
      </c>
      <c r="E137" s="16">
        <v>215</v>
      </c>
      <c r="F137" s="133"/>
      <c r="G137" s="63">
        <f t="shared" ref="G137:G161" si="2">IF(E137="QRO",F137*0, F137*E137)</f>
        <v>0</v>
      </c>
    </row>
    <row r="138" spans="1:7" s="2" customFormat="1" ht="138.65" customHeight="1">
      <c r="A138" s="41"/>
      <c r="B138" s="18"/>
      <c r="C138" s="22"/>
      <c r="D138" s="14"/>
      <c r="E138" s="16"/>
      <c r="F138" s="133"/>
      <c r="G138" s="63"/>
    </row>
    <row r="139" spans="1:7" s="2" customFormat="1">
      <c r="A139" s="41"/>
      <c r="B139" s="18"/>
      <c r="C139" s="22"/>
      <c r="D139" s="14"/>
      <c r="E139" s="16"/>
      <c r="F139" s="133"/>
      <c r="G139" s="63"/>
    </row>
    <row r="140" spans="1:7" s="2" customFormat="1" ht="20.149999999999999" customHeight="1" thickBot="1">
      <c r="A140" s="55">
        <v>4</v>
      </c>
      <c r="B140" s="272" t="s">
        <v>248</v>
      </c>
      <c r="C140" s="273"/>
      <c r="D140" s="42"/>
      <c r="E140" s="43"/>
      <c r="F140" s="129"/>
      <c r="G140" s="64">
        <f>SUM(G131:G139)</f>
        <v>0</v>
      </c>
    </row>
    <row r="141" spans="1:7" s="2" customFormat="1" ht="20.149999999999999" customHeight="1">
      <c r="A141" s="49">
        <f>A131+1</f>
        <v>5</v>
      </c>
      <c r="B141" s="269" t="s">
        <v>119</v>
      </c>
      <c r="C141" s="270"/>
      <c r="D141" s="50"/>
      <c r="E141" s="51"/>
      <c r="F141" s="128"/>
      <c r="G141" s="65"/>
    </row>
    <row r="142" spans="1:7" s="2" customFormat="1">
      <c r="A142" s="10"/>
      <c r="B142" s="18"/>
      <c r="C142" s="17"/>
      <c r="D142" s="14"/>
      <c r="E142" s="16"/>
      <c r="F142" s="133"/>
      <c r="G142" s="59">
        <f t="shared" si="2"/>
        <v>0</v>
      </c>
    </row>
    <row r="143" spans="1:7" s="2" customFormat="1" ht="18.75" customHeight="1">
      <c r="A143" s="10"/>
      <c r="B143" s="18">
        <f>A141+0.01</f>
        <v>5.01</v>
      </c>
      <c r="C143" s="17" t="s">
        <v>261</v>
      </c>
      <c r="D143" s="14"/>
      <c r="E143" s="16"/>
      <c r="F143" s="133"/>
      <c r="G143" s="59"/>
    </row>
    <row r="144" spans="1:7" s="2" customFormat="1" ht="159" customHeight="1">
      <c r="A144" s="10"/>
      <c r="B144" s="18"/>
      <c r="C144" s="22" t="s">
        <v>120</v>
      </c>
      <c r="D144" s="14" t="s">
        <v>49</v>
      </c>
      <c r="E144" s="16">
        <v>96</v>
      </c>
      <c r="F144" s="133"/>
      <c r="G144" s="59">
        <f t="shared" si="2"/>
        <v>0</v>
      </c>
    </row>
    <row r="145" spans="1:7" s="2" customFormat="1">
      <c r="A145" s="10"/>
      <c r="B145" s="18">
        <f>B143+0.01</f>
        <v>5.0199999999999996</v>
      </c>
      <c r="C145" s="17" t="s">
        <v>121</v>
      </c>
      <c r="D145" s="14"/>
      <c r="E145" s="16"/>
      <c r="F145" s="133"/>
      <c r="G145" s="59">
        <f t="shared" si="2"/>
        <v>0</v>
      </c>
    </row>
    <row r="146" spans="1:7" s="2" customFormat="1" ht="66.75" customHeight="1">
      <c r="A146" s="10"/>
      <c r="B146" s="18"/>
      <c r="C146" s="22" t="s">
        <v>122</v>
      </c>
      <c r="D146" s="14" t="s">
        <v>49</v>
      </c>
      <c r="E146" s="16">
        <v>35</v>
      </c>
      <c r="F146" s="133"/>
      <c r="G146" s="59">
        <f t="shared" si="2"/>
        <v>0</v>
      </c>
    </row>
    <row r="147" spans="1:7" s="2" customFormat="1">
      <c r="A147" s="10"/>
      <c r="B147" s="18">
        <f>B145+0.01</f>
        <v>5.0299999999999994</v>
      </c>
      <c r="C147" s="17" t="s">
        <v>123</v>
      </c>
      <c r="D147" s="14"/>
      <c r="E147" s="16"/>
      <c r="F147" s="133"/>
      <c r="G147" s="59">
        <f t="shared" si="2"/>
        <v>0</v>
      </c>
    </row>
    <row r="148" spans="1:7" s="2" customFormat="1" ht="58">
      <c r="A148" s="10"/>
      <c r="B148" s="18"/>
      <c r="C148" s="22" t="s">
        <v>124</v>
      </c>
      <c r="D148" s="14" t="s">
        <v>125</v>
      </c>
      <c r="E148" s="16">
        <v>30</v>
      </c>
      <c r="F148" s="133"/>
      <c r="G148" s="59">
        <f t="shared" si="2"/>
        <v>0</v>
      </c>
    </row>
    <row r="149" spans="1:7" s="2" customFormat="1">
      <c r="A149" s="10"/>
      <c r="B149" s="18">
        <f>B147+0.01</f>
        <v>5.0399999999999991</v>
      </c>
      <c r="C149" s="17" t="s">
        <v>126</v>
      </c>
      <c r="D149" s="14"/>
      <c r="E149" s="119"/>
      <c r="F149" s="133"/>
      <c r="G149" s="59">
        <f t="shared" si="2"/>
        <v>0</v>
      </c>
    </row>
    <row r="150" spans="1:7" s="2" customFormat="1" ht="101.5">
      <c r="A150" s="10"/>
      <c r="B150" s="18"/>
      <c r="C150" s="22" t="s">
        <v>127</v>
      </c>
      <c r="D150" s="14" t="s">
        <v>90</v>
      </c>
      <c r="E150" s="16" t="s">
        <v>61</v>
      </c>
      <c r="F150" s="133"/>
      <c r="G150" s="59">
        <f t="shared" si="2"/>
        <v>0</v>
      </c>
    </row>
    <row r="151" spans="1:7" s="2" customFormat="1">
      <c r="A151" s="10"/>
      <c r="B151" s="18">
        <f>B149+0.01</f>
        <v>5.0499999999999989</v>
      </c>
      <c r="C151" s="17" t="s">
        <v>128</v>
      </c>
      <c r="D151" s="14"/>
      <c r="E151" s="16"/>
      <c r="F151" s="133"/>
      <c r="G151" s="59">
        <f t="shared" si="2"/>
        <v>0</v>
      </c>
    </row>
    <row r="152" spans="1:7" s="2" customFormat="1" ht="65.25" customHeight="1">
      <c r="A152" s="10"/>
      <c r="B152" s="18"/>
      <c r="C152" s="22" t="s">
        <v>129</v>
      </c>
      <c r="D152" s="14" t="s">
        <v>130</v>
      </c>
      <c r="E152" s="16">
        <v>25</v>
      </c>
      <c r="F152" s="133"/>
      <c r="G152" s="59">
        <f t="shared" si="2"/>
        <v>0</v>
      </c>
    </row>
    <row r="153" spans="1:7" s="2" customFormat="1" ht="20.149999999999999" customHeight="1" thickBot="1">
      <c r="A153" s="66">
        <v>5</v>
      </c>
      <c r="B153" s="274" t="s">
        <v>249</v>
      </c>
      <c r="C153" s="275"/>
      <c r="D153" s="276"/>
      <c r="E153" s="67"/>
      <c r="F153" s="127"/>
      <c r="G153" s="68">
        <f>SUM(G141:G152)</f>
        <v>0</v>
      </c>
    </row>
    <row r="154" spans="1:7" s="2" customFormat="1" ht="20.149999999999999" customHeight="1">
      <c r="A154" s="46">
        <f>A141+1</f>
        <v>6</v>
      </c>
      <c r="B154" s="269" t="s">
        <v>131</v>
      </c>
      <c r="C154" s="270"/>
      <c r="D154" s="47"/>
      <c r="E154" s="48"/>
      <c r="F154" s="130"/>
      <c r="G154" s="62"/>
    </row>
    <row r="155" spans="1:7" s="2" customFormat="1">
      <c r="A155" s="41"/>
      <c r="B155" s="18"/>
      <c r="C155" s="17"/>
      <c r="D155" s="14"/>
      <c r="E155" s="16"/>
      <c r="F155" s="133"/>
      <c r="G155" s="63">
        <f t="shared" si="2"/>
        <v>0</v>
      </c>
    </row>
    <row r="156" spans="1:7" s="2" customFormat="1">
      <c r="A156" s="41"/>
      <c r="B156" s="18">
        <f>A154+0.01</f>
        <v>6.01</v>
      </c>
      <c r="C156" s="17" t="s">
        <v>132</v>
      </c>
      <c r="D156" s="14"/>
      <c r="E156" s="16"/>
      <c r="F156" s="133"/>
      <c r="G156" s="63">
        <f t="shared" si="2"/>
        <v>0</v>
      </c>
    </row>
    <row r="157" spans="1:7" s="2" customFormat="1" ht="377">
      <c r="A157" s="41"/>
      <c r="B157" s="18"/>
      <c r="C157" s="15" t="s">
        <v>133</v>
      </c>
      <c r="D157" s="14" t="s">
        <v>134</v>
      </c>
      <c r="E157" s="16">
        <v>12</v>
      </c>
      <c r="F157" s="133"/>
      <c r="G157" s="63">
        <f>IF(E157="QRO",F157*0, F157*E157)</f>
        <v>0</v>
      </c>
    </row>
    <row r="158" spans="1:7" s="2" customFormat="1" ht="97.5" customHeight="1">
      <c r="A158" s="41"/>
      <c r="B158" s="18"/>
      <c r="C158" s="15"/>
      <c r="D158" s="14"/>
      <c r="E158" s="16"/>
      <c r="F158" s="133"/>
      <c r="G158" s="63">
        <f t="shared" si="2"/>
        <v>0</v>
      </c>
    </row>
    <row r="159" spans="1:7" s="2" customFormat="1">
      <c r="A159" s="41"/>
      <c r="B159" s="18">
        <f>B156+0.01</f>
        <v>6.02</v>
      </c>
      <c r="C159" s="17" t="s">
        <v>135</v>
      </c>
      <c r="D159" s="14"/>
      <c r="E159" s="16"/>
      <c r="F159" s="133"/>
      <c r="G159" s="63">
        <f t="shared" si="2"/>
        <v>0</v>
      </c>
    </row>
    <row r="160" spans="1:7" s="2" customFormat="1" ht="377">
      <c r="A160" s="41"/>
      <c r="B160" s="18"/>
      <c r="C160" s="15" t="s">
        <v>136</v>
      </c>
      <c r="D160" s="14" t="s">
        <v>134</v>
      </c>
      <c r="E160" s="190">
        <v>60</v>
      </c>
      <c r="F160" s="133"/>
      <c r="G160" s="63">
        <f t="shared" si="2"/>
        <v>0</v>
      </c>
    </row>
    <row r="161" spans="1:7" s="2" customFormat="1" ht="170.15" customHeight="1">
      <c r="A161" s="41"/>
      <c r="B161" s="18"/>
      <c r="C161" s="15"/>
      <c r="D161" s="14"/>
      <c r="E161" s="16"/>
      <c r="F161" s="133"/>
      <c r="G161" s="63">
        <f t="shared" si="2"/>
        <v>0</v>
      </c>
    </row>
    <row r="162" spans="1:7" s="2" customFormat="1">
      <c r="A162" s="41"/>
      <c r="B162" s="110">
        <f>B159+0.01</f>
        <v>6.0299999999999994</v>
      </c>
      <c r="C162" s="12" t="s">
        <v>263</v>
      </c>
      <c r="D162" s="14"/>
      <c r="E162" s="16"/>
      <c r="F162" s="133"/>
      <c r="G162" s="63"/>
    </row>
    <row r="163" spans="1:7" s="2" customFormat="1" ht="130.5">
      <c r="A163" s="41"/>
      <c r="B163" s="18"/>
      <c r="C163" s="15" t="s">
        <v>262</v>
      </c>
      <c r="D163" s="14"/>
      <c r="E163" s="16"/>
      <c r="F163" s="133"/>
      <c r="G163" s="63"/>
    </row>
    <row r="164" spans="1:7" s="2" customFormat="1" ht="191.15" customHeight="1">
      <c r="A164" s="41"/>
      <c r="B164" s="18"/>
      <c r="C164" s="15"/>
      <c r="D164" s="14" t="s">
        <v>130</v>
      </c>
      <c r="E164" s="16">
        <v>2</v>
      </c>
      <c r="F164" s="133"/>
      <c r="G164" s="63">
        <f t="shared" ref="G164:G227" si="3">IF(E164="QRO",F164*0, F164*E164)</f>
        <v>0</v>
      </c>
    </row>
    <row r="165" spans="1:7" s="2" customFormat="1">
      <c r="A165" s="41"/>
      <c r="B165" s="110">
        <f>B162+0.01</f>
        <v>6.0399999999999991</v>
      </c>
      <c r="C165" s="109" t="s">
        <v>264</v>
      </c>
      <c r="D165" s="14"/>
      <c r="E165" s="16"/>
      <c r="F165" s="133"/>
      <c r="G165" s="63"/>
    </row>
    <row r="166" spans="1:7" s="2" customFormat="1" ht="145">
      <c r="A166" s="41"/>
      <c r="B166" s="110"/>
      <c r="C166" s="111" t="s">
        <v>265</v>
      </c>
      <c r="D166" s="14"/>
      <c r="E166" s="16"/>
      <c r="F166" s="133"/>
      <c r="G166" s="63"/>
    </row>
    <row r="167" spans="1:7" s="2" customFormat="1" ht="230.15" customHeight="1">
      <c r="A167" s="41"/>
      <c r="B167" s="18"/>
      <c r="C167" s="15"/>
      <c r="D167" s="14" t="s">
        <v>130</v>
      </c>
      <c r="E167" s="112">
        <v>5</v>
      </c>
      <c r="F167" s="133"/>
      <c r="G167" s="63">
        <f t="shared" si="3"/>
        <v>0</v>
      </c>
    </row>
    <row r="168" spans="1:7" s="2" customFormat="1">
      <c r="A168" s="41"/>
      <c r="B168" s="110">
        <f>B165+0.01</f>
        <v>6.0499999999999989</v>
      </c>
      <c r="C168" s="17" t="s">
        <v>137</v>
      </c>
      <c r="D168" s="14"/>
      <c r="E168" s="16"/>
      <c r="F168" s="133"/>
      <c r="G168" s="63">
        <f t="shared" si="3"/>
        <v>0</v>
      </c>
    </row>
    <row r="169" spans="1:7" s="2" customFormat="1">
      <c r="A169" s="41"/>
      <c r="B169" s="18"/>
      <c r="C169" s="22" t="s">
        <v>138</v>
      </c>
      <c r="D169" s="14" t="s">
        <v>130</v>
      </c>
      <c r="E169" s="16">
        <v>24</v>
      </c>
      <c r="F169" s="133"/>
      <c r="G169" s="63">
        <f t="shared" si="3"/>
        <v>0</v>
      </c>
    </row>
    <row r="170" spans="1:7" s="2" customFormat="1" ht="15.5">
      <c r="A170" s="41"/>
      <c r="B170" s="18"/>
      <c r="C170" s="22" t="s">
        <v>139</v>
      </c>
      <c r="D170" s="14"/>
      <c r="E170" s="16"/>
      <c r="F170" s="133"/>
      <c r="G170" s="63">
        <f t="shared" si="3"/>
        <v>0</v>
      </c>
    </row>
    <row r="171" spans="1:7" s="2" customFormat="1">
      <c r="A171" s="41"/>
      <c r="B171" s="18"/>
      <c r="C171" s="22" t="s">
        <v>140</v>
      </c>
      <c r="D171" s="14"/>
      <c r="E171" s="16"/>
      <c r="F171" s="133"/>
      <c r="G171" s="63">
        <f t="shared" si="3"/>
        <v>0</v>
      </c>
    </row>
    <row r="172" spans="1:7" s="2" customFormat="1" ht="15.5">
      <c r="A172" s="41"/>
      <c r="B172" s="18"/>
      <c r="C172" s="22" t="s">
        <v>141</v>
      </c>
      <c r="D172" s="14"/>
      <c r="E172" s="16"/>
      <c r="F172" s="133"/>
      <c r="G172" s="63">
        <f t="shared" si="3"/>
        <v>0</v>
      </c>
    </row>
    <row r="173" spans="1:7" s="2" customFormat="1" ht="29">
      <c r="A173" s="41"/>
      <c r="B173" s="18"/>
      <c r="C173" s="22" t="s">
        <v>142</v>
      </c>
      <c r="D173" s="14"/>
      <c r="E173" s="16"/>
      <c r="F173" s="133"/>
      <c r="G173" s="63">
        <f t="shared" si="3"/>
        <v>0</v>
      </c>
    </row>
    <row r="174" spans="1:7" s="2" customFormat="1" ht="115.5" customHeight="1">
      <c r="A174" s="41"/>
      <c r="B174" s="18"/>
      <c r="C174" s="15"/>
      <c r="D174" s="14"/>
      <c r="E174" s="16"/>
      <c r="F174" s="133"/>
      <c r="G174" s="63">
        <f t="shared" si="3"/>
        <v>0</v>
      </c>
    </row>
    <row r="175" spans="1:7" s="2" customFormat="1">
      <c r="A175" s="41"/>
      <c r="B175" s="18"/>
      <c r="C175" s="15"/>
      <c r="D175" s="14"/>
      <c r="E175" s="16"/>
      <c r="F175" s="133"/>
      <c r="G175" s="63">
        <f t="shared" si="3"/>
        <v>0</v>
      </c>
    </row>
    <row r="176" spans="1:7" s="2" customFormat="1">
      <c r="A176" s="41"/>
      <c r="B176" s="113">
        <f>B168+0.01</f>
        <v>6.0599999999999987</v>
      </c>
      <c r="C176" s="25" t="s">
        <v>143</v>
      </c>
      <c r="D176" s="26"/>
      <c r="E176" s="16"/>
      <c r="F176" s="133"/>
      <c r="G176" s="63">
        <f t="shared" si="3"/>
        <v>0</v>
      </c>
    </row>
    <row r="177" spans="1:7" s="2" customFormat="1" ht="113.25" customHeight="1">
      <c r="A177" s="41"/>
      <c r="B177" s="24"/>
      <c r="C177" s="27" t="s">
        <v>144</v>
      </c>
      <c r="D177" s="26" t="s">
        <v>130</v>
      </c>
      <c r="E177" s="16">
        <v>15</v>
      </c>
      <c r="F177" s="133"/>
      <c r="G177" s="63">
        <f t="shared" si="3"/>
        <v>0</v>
      </c>
    </row>
    <row r="178" spans="1:7" s="2" customFormat="1" ht="105" customHeight="1">
      <c r="A178" s="41"/>
      <c r="B178" s="24"/>
      <c r="C178" s="27"/>
      <c r="D178" s="26"/>
      <c r="E178" s="16"/>
      <c r="F178" s="133"/>
      <c r="G178" s="63">
        <f t="shared" si="3"/>
        <v>0</v>
      </c>
    </row>
    <row r="179" spans="1:7" s="2" customFormat="1">
      <c r="A179" s="41"/>
      <c r="B179" s="18"/>
      <c r="C179" s="15"/>
      <c r="D179" s="14"/>
      <c r="E179" s="16"/>
      <c r="F179" s="133"/>
      <c r="G179" s="63">
        <f t="shared" si="3"/>
        <v>0</v>
      </c>
    </row>
    <row r="180" spans="1:7" s="2" customFormat="1">
      <c r="A180" s="41"/>
      <c r="B180" s="110">
        <f>B176+0.01</f>
        <v>6.0699999999999985</v>
      </c>
      <c r="C180" s="12" t="s">
        <v>266</v>
      </c>
      <c r="D180" s="14"/>
      <c r="E180" s="16">
        <v>0</v>
      </c>
      <c r="F180" s="133"/>
      <c r="G180" s="63"/>
    </row>
    <row r="181" spans="1:7" s="2" customFormat="1" ht="159.5">
      <c r="A181" s="41"/>
      <c r="B181" s="18"/>
      <c r="C181" s="15" t="s">
        <v>267</v>
      </c>
      <c r="D181" s="14" t="s">
        <v>134</v>
      </c>
      <c r="E181" s="16">
        <v>5</v>
      </c>
      <c r="F181" s="133"/>
      <c r="G181" s="63">
        <f t="shared" si="3"/>
        <v>0</v>
      </c>
    </row>
    <row r="182" spans="1:7" s="2" customFormat="1">
      <c r="A182" s="41"/>
      <c r="B182" s="18"/>
      <c r="C182" s="15"/>
      <c r="D182" s="14"/>
      <c r="E182" s="16"/>
      <c r="F182" s="133"/>
      <c r="G182" s="63"/>
    </row>
    <row r="183" spans="1:7" s="2" customFormat="1">
      <c r="A183" s="41"/>
      <c r="B183" s="18">
        <f>B180+0.01</f>
        <v>6.0799999999999983</v>
      </c>
      <c r="C183" s="12" t="s">
        <v>145</v>
      </c>
      <c r="D183" s="14"/>
      <c r="E183" s="16"/>
      <c r="F183" s="133"/>
      <c r="G183" s="63">
        <f t="shared" si="3"/>
        <v>0</v>
      </c>
    </row>
    <row r="184" spans="1:7" s="2" customFormat="1" ht="72.5">
      <c r="A184" s="41"/>
      <c r="B184" s="18"/>
      <c r="C184" s="22" t="s">
        <v>146</v>
      </c>
      <c r="D184" s="14" t="s">
        <v>134</v>
      </c>
      <c r="E184" s="16">
        <v>130</v>
      </c>
      <c r="F184" s="133"/>
      <c r="G184" s="63">
        <f t="shared" si="3"/>
        <v>0</v>
      </c>
    </row>
    <row r="185" spans="1:7" s="2" customFormat="1">
      <c r="A185" s="41"/>
      <c r="B185" s="18">
        <f>B183+0.01</f>
        <v>6.0899999999999981</v>
      </c>
      <c r="C185" s="12" t="s">
        <v>148</v>
      </c>
      <c r="D185" s="14"/>
      <c r="E185" s="16"/>
      <c r="F185" s="133"/>
      <c r="G185" s="63">
        <f t="shared" si="3"/>
        <v>0</v>
      </c>
    </row>
    <row r="186" spans="1:7" s="2" customFormat="1" ht="162" customHeight="1">
      <c r="A186" s="41"/>
      <c r="B186" s="18"/>
      <c r="C186" s="22" t="s">
        <v>149</v>
      </c>
      <c r="D186" s="14" t="s">
        <v>130</v>
      </c>
      <c r="E186" s="16">
        <v>135</v>
      </c>
      <c r="F186" s="133"/>
      <c r="G186" s="63">
        <f t="shared" si="3"/>
        <v>0</v>
      </c>
    </row>
    <row r="187" spans="1:7" s="2" customFormat="1">
      <c r="A187" s="41"/>
      <c r="B187" s="18">
        <f>B183+0.01</f>
        <v>6.0899999999999981</v>
      </c>
      <c r="C187" s="12" t="s">
        <v>147</v>
      </c>
      <c r="D187" s="14"/>
      <c r="E187" s="16"/>
      <c r="F187" s="133"/>
      <c r="G187" s="63">
        <f t="shared" si="3"/>
        <v>0</v>
      </c>
    </row>
    <row r="188" spans="1:7" s="2" customFormat="1" ht="158.25" customHeight="1">
      <c r="A188" s="41"/>
      <c r="B188" s="18"/>
      <c r="C188" s="22" t="s">
        <v>268</v>
      </c>
      <c r="D188" s="14" t="s">
        <v>130</v>
      </c>
      <c r="E188" s="16">
        <v>1</v>
      </c>
      <c r="F188" s="133"/>
      <c r="G188" s="63">
        <f t="shared" si="3"/>
        <v>0</v>
      </c>
    </row>
    <row r="189" spans="1:7" s="2" customFormat="1" ht="20.149999999999999" customHeight="1" thickBot="1">
      <c r="A189" s="55">
        <v>6</v>
      </c>
      <c r="B189" s="272" t="s">
        <v>250</v>
      </c>
      <c r="C189" s="273"/>
      <c r="D189" s="42"/>
      <c r="E189" s="43"/>
      <c r="F189" s="129"/>
      <c r="G189" s="64">
        <f>SUM(G154:G188)</f>
        <v>0</v>
      </c>
    </row>
    <row r="190" spans="1:7" s="2" customFormat="1" ht="20.149999999999999" customHeight="1">
      <c r="A190" s="46">
        <f>A154+1</f>
        <v>7</v>
      </c>
      <c r="B190" s="269" t="s">
        <v>150</v>
      </c>
      <c r="C190" s="277"/>
      <c r="D190" s="47"/>
      <c r="E190" s="48"/>
      <c r="F190" s="130"/>
      <c r="G190" s="62"/>
    </row>
    <row r="191" spans="1:7" s="2" customFormat="1">
      <c r="A191" s="41"/>
      <c r="B191" s="18"/>
      <c r="C191" s="17"/>
      <c r="D191" s="14"/>
      <c r="E191" s="16"/>
      <c r="F191" s="133"/>
      <c r="G191" s="63"/>
    </row>
    <row r="192" spans="1:7" s="2" customFormat="1">
      <c r="A192" s="41"/>
      <c r="B192" s="18">
        <f>A190+0.01</f>
        <v>7.01</v>
      </c>
      <c r="C192" s="17" t="s">
        <v>151</v>
      </c>
      <c r="D192" s="14"/>
      <c r="E192" s="16"/>
      <c r="F192" s="133"/>
      <c r="G192" s="63"/>
    </row>
    <row r="193" spans="1:7" s="2" customFormat="1" ht="43.5">
      <c r="A193" s="41"/>
      <c r="B193" s="18"/>
      <c r="C193" s="22" t="s">
        <v>152</v>
      </c>
      <c r="D193" s="14" t="s">
        <v>49</v>
      </c>
      <c r="E193" s="16">
        <v>30</v>
      </c>
      <c r="F193" s="133"/>
      <c r="G193" s="63">
        <f t="shared" si="3"/>
        <v>0</v>
      </c>
    </row>
    <row r="194" spans="1:7" s="2" customFormat="1" ht="43.5">
      <c r="A194" s="41"/>
      <c r="B194" s="18"/>
      <c r="C194" s="22" t="s">
        <v>153</v>
      </c>
      <c r="D194" s="14" t="s">
        <v>49</v>
      </c>
      <c r="E194" s="16" t="s">
        <v>61</v>
      </c>
      <c r="F194" s="133"/>
      <c r="G194" s="63">
        <f t="shared" si="3"/>
        <v>0</v>
      </c>
    </row>
    <row r="195" spans="1:7" s="2" customFormat="1">
      <c r="A195" s="41"/>
      <c r="B195" s="18">
        <f>B192+0.01</f>
        <v>7.02</v>
      </c>
      <c r="C195" s="25" t="s">
        <v>154</v>
      </c>
      <c r="D195" s="14"/>
      <c r="E195" s="16"/>
      <c r="F195" s="133"/>
      <c r="G195" s="63">
        <f t="shared" si="3"/>
        <v>0</v>
      </c>
    </row>
    <row r="196" spans="1:7" s="2" customFormat="1" ht="53.25" customHeight="1">
      <c r="A196" s="41"/>
      <c r="B196" s="18"/>
      <c r="C196" s="28" t="s">
        <v>155</v>
      </c>
      <c r="D196" s="14" t="s">
        <v>49</v>
      </c>
      <c r="E196" s="16">
        <v>190</v>
      </c>
      <c r="F196" s="133"/>
      <c r="G196" s="63">
        <f t="shared" si="3"/>
        <v>0</v>
      </c>
    </row>
    <row r="197" spans="1:7" s="2" customFormat="1">
      <c r="A197" s="41"/>
      <c r="B197" s="18">
        <f>B195+0.01</f>
        <v>7.0299999999999994</v>
      </c>
      <c r="C197" s="17" t="s">
        <v>156</v>
      </c>
      <c r="D197" s="14"/>
      <c r="E197" s="16"/>
      <c r="F197" s="133"/>
      <c r="G197" s="63">
        <f t="shared" si="3"/>
        <v>0</v>
      </c>
    </row>
    <row r="198" spans="1:7" s="2" customFormat="1" ht="58">
      <c r="A198" s="41"/>
      <c r="B198" s="18"/>
      <c r="C198" s="22" t="s">
        <v>157</v>
      </c>
      <c r="D198" s="14" t="s">
        <v>49</v>
      </c>
      <c r="E198" s="16">
        <v>40</v>
      </c>
      <c r="F198" s="133"/>
      <c r="G198" s="63">
        <f t="shared" si="3"/>
        <v>0</v>
      </c>
    </row>
    <row r="199" spans="1:7" s="2" customFormat="1">
      <c r="A199" s="41"/>
      <c r="B199" s="18">
        <f>B197+0.01</f>
        <v>7.0399999999999991</v>
      </c>
      <c r="C199" s="17" t="s">
        <v>158</v>
      </c>
      <c r="D199" s="14"/>
      <c r="E199" s="16"/>
      <c r="F199" s="133"/>
      <c r="G199" s="63">
        <f t="shared" si="3"/>
        <v>0</v>
      </c>
    </row>
    <row r="200" spans="1:7" s="2" customFormat="1" ht="43.5">
      <c r="A200" s="41"/>
      <c r="B200" s="18"/>
      <c r="C200" s="22" t="s">
        <v>159</v>
      </c>
      <c r="D200" s="14" t="s">
        <v>160</v>
      </c>
      <c r="E200" s="16">
        <v>35</v>
      </c>
      <c r="F200" s="133"/>
      <c r="G200" s="63">
        <f t="shared" si="3"/>
        <v>0</v>
      </c>
    </row>
    <row r="201" spans="1:7" s="2" customFormat="1">
      <c r="A201" s="41"/>
      <c r="B201" s="18">
        <f>B197+0.01</f>
        <v>7.0399999999999991</v>
      </c>
      <c r="C201" s="17" t="s">
        <v>161</v>
      </c>
      <c r="D201" s="14"/>
      <c r="E201" s="16"/>
      <c r="F201" s="133"/>
      <c r="G201" s="63">
        <f t="shared" si="3"/>
        <v>0</v>
      </c>
    </row>
    <row r="202" spans="1:7" s="2" customFormat="1" ht="333.5">
      <c r="A202" s="41"/>
      <c r="B202" s="18"/>
      <c r="C202" s="22" t="s">
        <v>162</v>
      </c>
      <c r="D202" s="14" t="s">
        <v>49</v>
      </c>
      <c r="E202" s="16">
        <v>240</v>
      </c>
      <c r="F202" s="133"/>
      <c r="G202" s="63">
        <f t="shared" si="3"/>
        <v>0</v>
      </c>
    </row>
    <row r="203" spans="1:7" s="2" customFormat="1">
      <c r="A203" s="41"/>
      <c r="B203" s="18">
        <f>B199+0.01</f>
        <v>7.0499999999999989</v>
      </c>
      <c r="C203" s="22" t="s">
        <v>269</v>
      </c>
      <c r="D203" s="14"/>
      <c r="E203" s="16"/>
      <c r="F203" s="133"/>
      <c r="G203" s="63"/>
    </row>
    <row r="204" spans="1:7" s="2" customFormat="1" ht="43.5">
      <c r="A204" s="41"/>
      <c r="B204" s="18"/>
      <c r="C204" s="22" t="s">
        <v>270</v>
      </c>
      <c r="D204" s="14" t="s">
        <v>90</v>
      </c>
      <c r="E204" s="16">
        <v>65</v>
      </c>
      <c r="F204" s="133"/>
      <c r="G204" s="63">
        <f t="shared" si="3"/>
        <v>0</v>
      </c>
    </row>
    <row r="205" spans="1:7" s="2" customFormat="1">
      <c r="A205" s="41"/>
      <c r="B205" s="18">
        <f>B203+0.01</f>
        <v>7.0599999999999987</v>
      </c>
      <c r="C205" s="17" t="s">
        <v>163</v>
      </c>
      <c r="D205" s="14"/>
      <c r="E205" s="16"/>
      <c r="F205" s="133"/>
      <c r="G205" s="63">
        <f t="shared" si="3"/>
        <v>0</v>
      </c>
    </row>
    <row r="206" spans="1:7" s="2" customFormat="1" ht="43.5">
      <c r="A206" s="41"/>
      <c r="B206" s="18" t="s">
        <v>271</v>
      </c>
      <c r="C206" s="22" t="s">
        <v>164</v>
      </c>
      <c r="D206" s="14" t="s">
        <v>90</v>
      </c>
      <c r="E206" s="16">
        <v>30</v>
      </c>
      <c r="F206" s="133"/>
      <c r="G206" s="63">
        <f t="shared" si="3"/>
        <v>0</v>
      </c>
    </row>
    <row r="207" spans="1:7" s="2" customFormat="1" ht="43.5">
      <c r="A207" s="41"/>
      <c r="B207" s="18" t="s">
        <v>272</v>
      </c>
      <c r="C207" s="22" t="s">
        <v>273</v>
      </c>
      <c r="D207" s="14" t="s">
        <v>90</v>
      </c>
      <c r="E207" s="112">
        <v>28</v>
      </c>
      <c r="F207" s="133"/>
      <c r="G207" s="63">
        <f t="shared" si="3"/>
        <v>0</v>
      </c>
    </row>
    <row r="208" spans="1:7" s="2" customFormat="1" ht="125.5" customHeight="1">
      <c r="A208" s="41"/>
      <c r="B208" s="18"/>
      <c r="C208" s="22"/>
      <c r="D208" s="14"/>
      <c r="E208" s="16"/>
      <c r="F208" s="133"/>
      <c r="G208" s="63"/>
    </row>
    <row r="209" spans="1:7" s="2" customFormat="1" ht="29">
      <c r="A209" s="41"/>
      <c r="B209" s="18">
        <f>B205+0.01</f>
        <v>7.0699999999999985</v>
      </c>
      <c r="C209" s="17" t="s">
        <v>165</v>
      </c>
      <c r="D209" s="14"/>
      <c r="E209" s="16"/>
      <c r="F209" s="133"/>
      <c r="G209" s="63">
        <f t="shared" si="3"/>
        <v>0</v>
      </c>
    </row>
    <row r="210" spans="1:7" s="2" customFormat="1" ht="29">
      <c r="A210" s="41"/>
      <c r="B210" s="18"/>
      <c r="C210" s="22" t="s">
        <v>166</v>
      </c>
      <c r="D210" s="14" t="s">
        <v>90</v>
      </c>
      <c r="E210" s="16">
        <v>11</v>
      </c>
      <c r="F210" s="133"/>
      <c r="G210" s="63">
        <f t="shared" si="3"/>
        <v>0</v>
      </c>
    </row>
    <row r="211" spans="1:7" s="2" customFormat="1">
      <c r="A211" s="41"/>
      <c r="B211" s="18">
        <f>B209+0.01</f>
        <v>7.0799999999999983</v>
      </c>
      <c r="C211" s="17" t="s">
        <v>167</v>
      </c>
      <c r="D211" s="14"/>
      <c r="E211" s="16"/>
      <c r="F211" s="133"/>
      <c r="G211" s="63">
        <f t="shared" si="3"/>
        <v>0</v>
      </c>
    </row>
    <row r="212" spans="1:7" s="2" customFormat="1" ht="43.5">
      <c r="A212" s="41"/>
      <c r="B212" s="18"/>
      <c r="C212" s="22" t="s">
        <v>168</v>
      </c>
      <c r="D212" s="14" t="s">
        <v>90</v>
      </c>
      <c r="E212" s="16">
        <v>150</v>
      </c>
      <c r="F212" s="133"/>
      <c r="G212" s="63">
        <f t="shared" si="3"/>
        <v>0</v>
      </c>
    </row>
    <row r="213" spans="1:7" s="2" customFormat="1">
      <c r="A213" s="41"/>
      <c r="B213" s="18">
        <f>B211+0.01</f>
        <v>7.0899999999999981</v>
      </c>
      <c r="C213" s="17" t="s">
        <v>169</v>
      </c>
      <c r="D213" s="14"/>
      <c r="E213" s="16"/>
      <c r="F213" s="133"/>
      <c r="G213" s="63">
        <f t="shared" si="3"/>
        <v>0</v>
      </c>
    </row>
    <row r="214" spans="1:7" s="2" customFormat="1" ht="43.5">
      <c r="A214" s="41"/>
      <c r="B214" s="18"/>
      <c r="C214" s="22" t="s">
        <v>170</v>
      </c>
      <c r="D214" s="14" t="s">
        <v>90</v>
      </c>
      <c r="E214" s="16">
        <v>190</v>
      </c>
      <c r="F214" s="133"/>
      <c r="G214" s="63">
        <f t="shared" si="3"/>
        <v>0</v>
      </c>
    </row>
    <row r="215" spans="1:7" s="2" customFormat="1">
      <c r="A215" s="41"/>
      <c r="B215" s="18">
        <f>B213+0.01</f>
        <v>7.0999999999999979</v>
      </c>
      <c r="C215" s="17" t="s">
        <v>171</v>
      </c>
      <c r="D215" s="14"/>
      <c r="E215" s="16"/>
      <c r="F215" s="133"/>
      <c r="G215" s="63">
        <f t="shared" si="3"/>
        <v>0</v>
      </c>
    </row>
    <row r="216" spans="1:7" s="2" customFormat="1">
      <c r="A216" s="41"/>
      <c r="B216" s="18"/>
      <c r="C216" s="22" t="s">
        <v>172</v>
      </c>
      <c r="D216" s="14" t="s">
        <v>49</v>
      </c>
      <c r="E216" s="16">
        <v>790</v>
      </c>
      <c r="F216" s="133"/>
      <c r="G216" s="63">
        <f t="shared" si="3"/>
        <v>0</v>
      </c>
    </row>
    <row r="217" spans="1:7" s="2" customFormat="1">
      <c r="A217" s="41"/>
      <c r="B217" s="18">
        <f>B215+0.01</f>
        <v>7.1099999999999977</v>
      </c>
      <c r="C217" s="17" t="s">
        <v>173</v>
      </c>
      <c r="D217" s="14"/>
      <c r="E217" s="16"/>
      <c r="F217" s="133"/>
      <c r="G217" s="63">
        <f t="shared" si="3"/>
        <v>0</v>
      </c>
    </row>
    <row r="218" spans="1:7" s="2" customFormat="1" ht="43.5">
      <c r="A218" s="41"/>
      <c r="B218" s="18"/>
      <c r="C218" s="22" t="s">
        <v>174</v>
      </c>
      <c r="D218" s="14" t="s">
        <v>130</v>
      </c>
      <c r="E218" s="16">
        <v>12</v>
      </c>
      <c r="F218" s="133"/>
      <c r="G218" s="63">
        <f t="shared" si="3"/>
        <v>0</v>
      </c>
    </row>
    <row r="219" spans="1:7" s="2" customFormat="1">
      <c r="A219" s="41"/>
      <c r="B219" s="18">
        <f>B217+0.01</f>
        <v>7.1199999999999974</v>
      </c>
      <c r="C219" s="17" t="s">
        <v>175</v>
      </c>
      <c r="D219" s="14"/>
      <c r="E219" s="16"/>
      <c r="F219" s="133"/>
      <c r="G219" s="63">
        <f t="shared" si="3"/>
        <v>0</v>
      </c>
    </row>
    <row r="220" spans="1:7" s="2" customFormat="1" ht="43.5">
      <c r="A220" s="41"/>
      <c r="B220" s="18"/>
      <c r="C220" s="22" t="s">
        <v>176</v>
      </c>
      <c r="D220" s="14" t="s">
        <v>90</v>
      </c>
      <c r="E220" s="16">
        <v>18</v>
      </c>
      <c r="F220" s="133"/>
      <c r="G220" s="63">
        <f t="shared" si="3"/>
        <v>0</v>
      </c>
    </row>
    <row r="221" spans="1:7" s="2" customFormat="1">
      <c r="A221" s="41"/>
      <c r="B221" s="18">
        <f>B219+0.01</f>
        <v>7.1299999999999972</v>
      </c>
      <c r="C221" s="17" t="s">
        <v>177</v>
      </c>
      <c r="D221" s="14"/>
      <c r="E221" s="16"/>
      <c r="F221" s="133"/>
      <c r="G221" s="63">
        <f t="shared" si="3"/>
        <v>0</v>
      </c>
    </row>
    <row r="222" spans="1:7" s="2" customFormat="1" ht="29">
      <c r="A222" s="41"/>
      <c r="B222" s="18"/>
      <c r="C222" s="22" t="s">
        <v>178</v>
      </c>
      <c r="D222" s="14" t="s">
        <v>49</v>
      </c>
      <c r="E222" s="16">
        <v>6</v>
      </c>
      <c r="F222" s="133"/>
      <c r="G222" s="63">
        <f t="shared" si="3"/>
        <v>0</v>
      </c>
    </row>
    <row r="223" spans="1:7" s="2" customFormat="1">
      <c r="A223" s="41"/>
      <c r="B223" s="18">
        <f>B221+0.01</f>
        <v>7.139999999999997</v>
      </c>
      <c r="C223" s="17" t="s">
        <v>179</v>
      </c>
      <c r="D223" s="14"/>
      <c r="E223" s="16"/>
      <c r="F223" s="133"/>
      <c r="G223" s="63">
        <f t="shared" si="3"/>
        <v>0</v>
      </c>
    </row>
    <row r="224" spans="1:7" s="2" customFormat="1" ht="29">
      <c r="A224" s="41"/>
      <c r="B224" s="18"/>
      <c r="C224" s="22" t="s">
        <v>180</v>
      </c>
      <c r="D224" s="14" t="s">
        <v>130</v>
      </c>
      <c r="E224" s="16">
        <v>15</v>
      </c>
      <c r="F224" s="133"/>
      <c r="G224" s="63">
        <f t="shared" si="3"/>
        <v>0</v>
      </c>
    </row>
    <row r="225" spans="1:7" s="2" customFormat="1">
      <c r="A225" s="41"/>
      <c r="B225" s="18"/>
      <c r="C225" s="29" t="s">
        <v>181</v>
      </c>
      <c r="D225" s="14" t="s">
        <v>130</v>
      </c>
      <c r="E225" s="16" t="s">
        <v>61</v>
      </c>
      <c r="F225" s="133"/>
      <c r="G225" s="63">
        <f t="shared" si="3"/>
        <v>0</v>
      </c>
    </row>
    <row r="226" spans="1:7" s="2" customFormat="1">
      <c r="A226" s="41"/>
      <c r="B226" s="18">
        <f>B223+0.01</f>
        <v>7.1499999999999968</v>
      </c>
      <c r="C226" s="17" t="s">
        <v>182</v>
      </c>
      <c r="D226" s="14"/>
      <c r="E226" s="16"/>
      <c r="F226" s="133"/>
      <c r="G226" s="63">
        <f t="shared" si="3"/>
        <v>0</v>
      </c>
    </row>
    <row r="227" spans="1:7" s="2" customFormat="1" ht="71.25" customHeight="1">
      <c r="A227" s="41"/>
      <c r="B227" s="18"/>
      <c r="C227" s="22" t="s">
        <v>183</v>
      </c>
      <c r="D227" s="14" t="s">
        <v>130</v>
      </c>
      <c r="E227" s="16">
        <v>35</v>
      </c>
      <c r="F227" s="133"/>
      <c r="G227" s="63">
        <f t="shared" si="3"/>
        <v>0</v>
      </c>
    </row>
    <row r="228" spans="1:7" s="2" customFormat="1">
      <c r="A228" s="41"/>
      <c r="B228" s="18">
        <f>B226+0.01</f>
        <v>7.1599999999999966</v>
      </c>
      <c r="C228" s="17" t="s">
        <v>184</v>
      </c>
      <c r="D228" s="14"/>
      <c r="E228" s="16"/>
      <c r="F228" s="133"/>
      <c r="G228" s="63">
        <f t="shared" ref="G228:G267" si="4">IF(E228="QRO",F228*0, F228*E228)</f>
        <v>0</v>
      </c>
    </row>
    <row r="229" spans="1:7" s="2" customFormat="1">
      <c r="A229" s="41"/>
      <c r="B229" s="18"/>
      <c r="C229" s="22" t="s">
        <v>185</v>
      </c>
      <c r="D229" s="14" t="s">
        <v>130</v>
      </c>
      <c r="E229" s="16">
        <v>1</v>
      </c>
      <c r="F229" s="182"/>
      <c r="G229" s="63">
        <f t="shared" si="4"/>
        <v>0</v>
      </c>
    </row>
    <row r="230" spans="1:7" s="2" customFormat="1">
      <c r="A230" s="41"/>
      <c r="B230" s="18"/>
      <c r="C230" s="22" t="s">
        <v>186</v>
      </c>
      <c r="D230" s="14" t="s">
        <v>187</v>
      </c>
      <c r="E230" s="16" t="s">
        <v>61</v>
      </c>
      <c r="F230" s="182"/>
      <c r="G230" s="63">
        <f t="shared" si="4"/>
        <v>0</v>
      </c>
    </row>
    <row r="231" spans="1:7" s="2" customFormat="1">
      <c r="A231" s="41"/>
      <c r="B231" s="18"/>
      <c r="C231" s="22" t="s">
        <v>188</v>
      </c>
      <c r="D231" s="14" t="s">
        <v>187</v>
      </c>
      <c r="E231" s="16" t="s">
        <v>61</v>
      </c>
      <c r="F231" s="182"/>
      <c r="G231" s="63">
        <f t="shared" si="4"/>
        <v>0</v>
      </c>
    </row>
    <row r="232" spans="1:7" s="2" customFormat="1">
      <c r="A232" s="41"/>
      <c r="B232" s="18"/>
      <c r="C232" s="22" t="s">
        <v>189</v>
      </c>
      <c r="D232" s="14" t="s">
        <v>187</v>
      </c>
      <c r="E232" s="16" t="s">
        <v>61</v>
      </c>
      <c r="F232" s="182"/>
      <c r="G232" s="63">
        <f t="shared" si="4"/>
        <v>0</v>
      </c>
    </row>
    <row r="233" spans="1:7" s="2" customFormat="1">
      <c r="A233" s="41"/>
      <c r="B233" s="18"/>
      <c r="C233" s="22" t="s">
        <v>190</v>
      </c>
      <c r="D233" s="14" t="s">
        <v>90</v>
      </c>
      <c r="E233" s="16">
        <v>15</v>
      </c>
      <c r="F233" s="182"/>
      <c r="G233" s="63">
        <f t="shared" si="4"/>
        <v>0</v>
      </c>
    </row>
    <row r="234" spans="1:7" s="2" customFormat="1">
      <c r="A234" s="41"/>
      <c r="B234" s="18">
        <f>B228+0.01</f>
        <v>7.1699999999999964</v>
      </c>
      <c r="C234" s="17" t="s">
        <v>191</v>
      </c>
      <c r="D234" s="14"/>
      <c r="E234" s="16"/>
      <c r="F234" s="133"/>
      <c r="G234" s="63">
        <f t="shared" si="4"/>
        <v>0</v>
      </c>
    </row>
    <row r="235" spans="1:7" s="2" customFormat="1">
      <c r="A235" s="41"/>
      <c r="B235" s="18" t="s">
        <v>192</v>
      </c>
      <c r="C235" s="22" t="s">
        <v>193</v>
      </c>
      <c r="D235" s="14" t="s">
        <v>130</v>
      </c>
      <c r="E235" s="16">
        <v>1</v>
      </c>
      <c r="F235" s="133"/>
      <c r="G235" s="63">
        <f t="shared" si="4"/>
        <v>0</v>
      </c>
    </row>
    <row r="236" spans="1:7" s="2" customFormat="1" ht="94.5" customHeight="1">
      <c r="A236" s="41"/>
      <c r="B236" s="18"/>
      <c r="C236" s="22"/>
      <c r="D236" s="14"/>
      <c r="E236" s="16"/>
      <c r="F236" s="133"/>
      <c r="G236" s="63">
        <f t="shared" si="4"/>
        <v>0</v>
      </c>
    </row>
    <row r="237" spans="1:7" s="2" customFormat="1">
      <c r="A237" s="41"/>
      <c r="B237" s="18"/>
      <c r="C237" s="22" t="s">
        <v>199</v>
      </c>
      <c r="D237" s="14" t="s">
        <v>130</v>
      </c>
      <c r="E237" s="16">
        <v>1</v>
      </c>
      <c r="F237" s="133"/>
      <c r="G237" s="63">
        <f t="shared" si="4"/>
        <v>0</v>
      </c>
    </row>
    <row r="238" spans="1:7" s="2" customFormat="1">
      <c r="A238" s="41"/>
      <c r="B238" s="18"/>
      <c r="C238" s="22" t="s">
        <v>194</v>
      </c>
      <c r="D238" s="14" t="s">
        <v>130</v>
      </c>
      <c r="E238" s="16">
        <v>4</v>
      </c>
      <c r="F238" s="133"/>
      <c r="G238" s="63">
        <f t="shared" si="4"/>
        <v>0</v>
      </c>
    </row>
    <row r="239" spans="1:7" s="2" customFormat="1" ht="133.5" customHeight="1">
      <c r="A239" s="41"/>
      <c r="B239" s="18"/>
      <c r="C239" s="22"/>
      <c r="D239" s="14"/>
      <c r="E239" s="16"/>
      <c r="F239" s="133"/>
      <c r="G239" s="63">
        <f t="shared" si="4"/>
        <v>0</v>
      </c>
    </row>
    <row r="240" spans="1:7" s="2" customFormat="1">
      <c r="A240" s="41"/>
      <c r="B240" s="18">
        <f>B234+0.01</f>
        <v>7.1799999999999962</v>
      </c>
      <c r="C240" s="17" t="s">
        <v>195</v>
      </c>
      <c r="D240" s="14"/>
      <c r="E240" s="16"/>
      <c r="F240" s="133"/>
      <c r="G240" s="63">
        <f t="shared" si="4"/>
        <v>0</v>
      </c>
    </row>
    <row r="241" spans="1:10" s="2" customFormat="1">
      <c r="A241" s="41"/>
      <c r="B241" s="18"/>
      <c r="C241" s="22" t="s">
        <v>274</v>
      </c>
      <c r="D241" s="14" t="s">
        <v>187</v>
      </c>
      <c r="E241" s="16">
        <v>1</v>
      </c>
      <c r="F241" s="133"/>
      <c r="G241" s="63">
        <f t="shared" si="4"/>
        <v>0</v>
      </c>
    </row>
    <row r="242" spans="1:10" s="2" customFormat="1" ht="170.15" customHeight="1">
      <c r="A242" s="41"/>
      <c r="B242" s="18"/>
      <c r="C242" s="22"/>
      <c r="D242" s="14"/>
      <c r="E242" s="16"/>
      <c r="F242" s="133"/>
      <c r="G242" s="63"/>
    </row>
    <row r="243" spans="1:10" s="2" customFormat="1" ht="29">
      <c r="A243" s="41"/>
      <c r="B243" s="18"/>
      <c r="C243" s="22" t="s">
        <v>275</v>
      </c>
      <c r="D243" s="14" t="s">
        <v>187</v>
      </c>
      <c r="E243" s="16">
        <v>1</v>
      </c>
      <c r="F243" s="133"/>
      <c r="G243" s="63">
        <f t="shared" si="4"/>
        <v>0</v>
      </c>
    </row>
    <row r="244" spans="1:10" s="2" customFormat="1" ht="174.65" customHeight="1">
      <c r="A244" s="41"/>
      <c r="B244" s="18"/>
      <c r="C244" s="22"/>
      <c r="D244" s="14"/>
      <c r="E244" s="16"/>
      <c r="F244" s="133"/>
      <c r="G244" s="63"/>
    </row>
    <row r="245" spans="1:10" s="2" customFormat="1" ht="44.5" customHeight="1">
      <c r="A245" s="41"/>
      <c r="B245" s="18"/>
      <c r="C245" s="22" t="s">
        <v>276</v>
      </c>
      <c r="D245" s="14" t="s">
        <v>187</v>
      </c>
      <c r="E245" s="16">
        <v>25</v>
      </c>
      <c r="F245" s="133"/>
      <c r="G245" s="63">
        <f t="shared" si="4"/>
        <v>0</v>
      </c>
    </row>
    <row r="246" spans="1:10" s="2" customFormat="1" ht="169" customHeight="1">
      <c r="A246" s="41"/>
      <c r="B246" s="18"/>
      <c r="C246" s="22"/>
      <c r="D246" s="14"/>
      <c r="E246" s="16"/>
      <c r="F246" s="133"/>
      <c r="G246" s="63"/>
    </row>
    <row r="247" spans="1:10" s="2" customFormat="1" ht="261">
      <c r="A247" s="41"/>
      <c r="B247" s="18"/>
      <c r="C247" s="114" t="s">
        <v>277</v>
      </c>
      <c r="D247" s="14"/>
      <c r="E247" s="116"/>
      <c r="F247" s="133"/>
      <c r="G247" s="63">
        <f t="shared" si="4"/>
        <v>0</v>
      </c>
    </row>
    <row r="248" spans="1:10" s="2" customFormat="1" ht="20.149999999999999" customHeight="1" thickBot="1">
      <c r="A248" s="55">
        <v>7</v>
      </c>
      <c r="B248" s="264" t="s">
        <v>251</v>
      </c>
      <c r="C248" s="265"/>
      <c r="D248" s="42"/>
      <c r="E248" s="120"/>
      <c r="F248" s="129"/>
      <c r="G248" s="64">
        <f>SUM(G190:G247)</f>
        <v>0</v>
      </c>
    </row>
    <row r="249" spans="1:10" s="2" customFormat="1" ht="30" customHeight="1" thickBot="1">
      <c r="A249" s="266" t="s">
        <v>200</v>
      </c>
      <c r="B249" s="267"/>
      <c r="C249" s="267"/>
      <c r="D249" s="267"/>
      <c r="E249" s="267"/>
      <c r="F249" s="268"/>
      <c r="G249" s="83">
        <f>SUM(G248,G189,G153,G140,G130,G92,G61)</f>
        <v>0</v>
      </c>
    </row>
    <row r="250" spans="1:10" s="2" customFormat="1" ht="26.15" customHeight="1" thickBot="1">
      <c r="A250" s="259" t="s">
        <v>252</v>
      </c>
      <c r="B250" s="260"/>
      <c r="C250" s="261"/>
      <c r="D250" s="96"/>
      <c r="E250" s="97"/>
      <c r="F250" s="126"/>
      <c r="G250" s="98"/>
    </row>
    <row r="251" spans="1:10">
      <c r="A251" s="91"/>
      <c r="B251" s="92"/>
      <c r="C251" s="93" t="s">
        <v>6</v>
      </c>
      <c r="D251" s="94"/>
      <c r="E251" s="121"/>
      <c r="F251" s="181"/>
      <c r="G251" s="95"/>
    </row>
    <row r="252" spans="1:10" ht="29">
      <c r="A252" s="86"/>
      <c r="B252" s="70"/>
      <c r="C252" s="74" t="s">
        <v>201</v>
      </c>
      <c r="D252" s="71"/>
      <c r="E252" s="70"/>
      <c r="F252" s="180"/>
      <c r="G252" s="87"/>
    </row>
    <row r="253" spans="1:10" ht="20.149999999999999" customHeight="1">
      <c r="A253" s="88">
        <v>1</v>
      </c>
      <c r="B253" s="262" t="s">
        <v>202</v>
      </c>
      <c r="C253" s="263"/>
      <c r="D253" s="85"/>
      <c r="E253" s="122"/>
      <c r="F253" s="179"/>
      <c r="G253" s="89"/>
    </row>
    <row r="254" spans="1:10" ht="43.5">
      <c r="A254" s="90">
        <f>A253+0.01</f>
        <v>1.01</v>
      </c>
      <c r="B254" s="76" t="s">
        <v>203</v>
      </c>
      <c r="C254" s="74" t="s">
        <v>204</v>
      </c>
      <c r="D254" s="74"/>
      <c r="E254" s="77"/>
      <c r="F254" s="178"/>
      <c r="G254" s="87">
        <f t="shared" si="4"/>
        <v>0</v>
      </c>
      <c r="J254" s="115"/>
    </row>
    <row r="255" spans="1:10" ht="120" customHeight="1">
      <c r="A255" s="90"/>
      <c r="B255" s="76"/>
      <c r="C255" s="74"/>
      <c r="D255" s="74"/>
      <c r="E255" s="77"/>
      <c r="F255" s="178"/>
      <c r="G255" s="87">
        <f t="shared" si="4"/>
        <v>0</v>
      </c>
    </row>
    <row r="256" spans="1:10">
      <c r="A256" s="90"/>
      <c r="B256" s="76" t="s">
        <v>205</v>
      </c>
      <c r="C256" s="74" t="s">
        <v>279</v>
      </c>
      <c r="D256" s="77" t="s">
        <v>187</v>
      </c>
      <c r="E256" s="75">
        <v>2</v>
      </c>
      <c r="F256" s="178"/>
      <c r="G256" s="87">
        <f t="shared" si="4"/>
        <v>0</v>
      </c>
    </row>
    <row r="257" spans="1:7">
      <c r="A257" s="90"/>
      <c r="B257" s="76" t="s">
        <v>206</v>
      </c>
      <c r="C257" s="74" t="s">
        <v>280</v>
      </c>
      <c r="D257" s="77" t="s">
        <v>187</v>
      </c>
      <c r="E257" s="75">
        <v>47</v>
      </c>
      <c r="F257" s="178"/>
      <c r="G257" s="87">
        <f t="shared" si="4"/>
        <v>0</v>
      </c>
    </row>
    <row r="258" spans="1:7">
      <c r="A258" s="90"/>
      <c r="B258" s="76" t="s">
        <v>207</v>
      </c>
      <c r="C258" s="74" t="s">
        <v>281</v>
      </c>
      <c r="D258" s="77" t="s">
        <v>187</v>
      </c>
      <c r="E258" s="75">
        <v>33</v>
      </c>
      <c r="F258" s="178"/>
      <c r="G258" s="87">
        <f t="shared" si="4"/>
        <v>0</v>
      </c>
    </row>
    <row r="259" spans="1:7">
      <c r="A259" s="90"/>
      <c r="B259" s="76" t="s">
        <v>278</v>
      </c>
      <c r="C259" s="74" t="s">
        <v>282</v>
      </c>
      <c r="D259" s="77" t="s">
        <v>187</v>
      </c>
      <c r="E259" s="75">
        <v>1</v>
      </c>
      <c r="F259" s="178"/>
      <c r="G259" s="87">
        <f t="shared" si="4"/>
        <v>0</v>
      </c>
    </row>
    <row r="260" spans="1:7" ht="87">
      <c r="A260" s="90">
        <f>A254+0.01</f>
        <v>1.02</v>
      </c>
      <c r="B260" s="76" t="s">
        <v>208</v>
      </c>
      <c r="C260" s="74" t="s">
        <v>209</v>
      </c>
      <c r="D260" s="74"/>
      <c r="E260" s="77"/>
      <c r="F260" s="178"/>
      <c r="G260" s="87">
        <f t="shared" si="4"/>
        <v>0</v>
      </c>
    </row>
    <row r="261" spans="1:7" ht="131.5" customHeight="1">
      <c r="A261" s="90"/>
      <c r="B261" s="76"/>
      <c r="C261" s="74"/>
      <c r="D261" s="77" t="s">
        <v>187</v>
      </c>
      <c r="E261" s="75">
        <v>55</v>
      </c>
      <c r="F261" s="178"/>
      <c r="G261" s="87">
        <f t="shared" si="4"/>
        <v>0</v>
      </c>
    </row>
    <row r="262" spans="1:7" ht="95.15" customHeight="1">
      <c r="A262" s="90">
        <f>A260+0.01</f>
        <v>1.03</v>
      </c>
      <c r="B262" s="76" t="s">
        <v>210</v>
      </c>
      <c r="C262" s="74" t="s">
        <v>211</v>
      </c>
      <c r="D262" s="77"/>
      <c r="E262" s="75"/>
      <c r="F262" s="178"/>
      <c r="G262" s="87">
        <f t="shared" si="4"/>
        <v>0</v>
      </c>
    </row>
    <row r="263" spans="1:7" ht="160" customHeight="1">
      <c r="A263" s="90"/>
      <c r="B263" s="76"/>
      <c r="C263" s="74"/>
      <c r="D263" s="77" t="s">
        <v>187</v>
      </c>
      <c r="E263" s="75">
        <v>220</v>
      </c>
      <c r="F263" s="178"/>
      <c r="G263" s="87">
        <f t="shared" si="4"/>
        <v>0</v>
      </c>
    </row>
    <row r="264" spans="1:7" ht="29">
      <c r="A264" s="90">
        <f>A262+0.01</f>
        <v>1.04</v>
      </c>
      <c r="B264" s="76" t="s">
        <v>212</v>
      </c>
      <c r="C264" s="79" t="s">
        <v>213</v>
      </c>
      <c r="D264" s="79"/>
      <c r="E264" s="77"/>
      <c r="F264" s="178"/>
      <c r="G264" s="87">
        <f t="shared" si="4"/>
        <v>0</v>
      </c>
    </row>
    <row r="265" spans="1:7" ht="263.14999999999998" customHeight="1">
      <c r="A265" s="90"/>
      <c r="B265" s="76"/>
      <c r="C265" s="74"/>
      <c r="D265" s="77" t="s">
        <v>187</v>
      </c>
      <c r="E265" s="75">
        <v>158</v>
      </c>
      <c r="F265" s="178"/>
      <c r="G265" s="87">
        <f t="shared" si="4"/>
        <v>0</v>
      </c>
    </row>
    <row r="266" spans="1:7" ht="145">
      <c r="A266" s="90">
        <f>A264+0.01</f>
        <v>1.05</v>
      </c>
      <c r="B266" s="76" t="s">
        <v>214</v>
      </c>
      <c r="C266" s="74" t="s">
        <v>215</v>
      </c>
      <c r="D266" s="74"/>
      <c r="E266" s="77"/>
      <c r="F266" s="178"/>
      <c r="G266" s="87">
        <f t="shared" si="4"/>
        <v>0</v>
      </c>
    </row>
    <row r="267" spans="1:7" ht="161.15" customHeight="1">
      <c r="A267" s="90"/>
      <c r="B267" s="76"/>
      <c r="C267" s="74"/>
      <c r="D267" s="74" t="s">
        <v>187</v>
      </c>
      <c r="E267" s="72">
        <v>103</v>
      </c>
      <c r="F267" s="178"/>
      <c r="G267" s="87">
        <f t="shared" si="4"/>
        <v>0</v>
      </c>
    </row>
    <row r="268" spans="1:7" ht="29">
      <c r="A268" s="90">
        <f>A266+0.01</f>
        <v>1.06</v>
      </c>
      <c r="B268" s="76" t="s">
        <v>216</v>
      </c>
      <c r="C268" s="74" t="s">
        <v>217</v>
      </c>
      <c r="D268" s="74"/>
      <c r="E268" s="77"/>
      <c r="F268" s="178"/>
      <c r="G268" s="87"/>
    </row>
    <row r="269" spans="1:7" ht="170.5" customHeight="1">
      <c r="A269" s="90"/>
      <c r="B269" s="76"/>
      <c r="C269" s="74"/>
      <c r="D269" s="77" t="s">
        <v>187</v>
      </c>
      <c r="E269" s="75">
        <v>287</v>
      </c>
      <c r="F269" s="178"/>
      <c r="G269" s="87">
        <f t="shared" ref="G269:G367" si="5">IF(E269="QRO",F269*0, F269*E269)</f>
        <v>0</v>
      </c>
    </row>
    <row r="270" spans="1:7">
      <c r="A270" s="148">
        <v>1.07</v>
      </c>
      <c r="B270" s="164"/>
      <c r="C270" s="147" t="s">
        <v>285</v>
      </c>
      <c r="D270" s="143"/>
      <c r="E270" s="142"/>
      <c r="F270" s="177"/>
      <c r="G270" s="141"/>
    </row>
    <row r="271" spans="1:7" ht="170.5" customHeight="1">
      <c r="A271" s="146"/>
      <c r="B271" s="145"/>
      <c r="C271" s="144"/>
      <c r="D271" s="143" t="s">
        <v>130</v>
      </c>
      <c r="E271" s="142">
        <v>52</v>
      </c>
      <c r="F271" s="177"/>
      <c r="G271" s="87">
        <f t="shared" si="5"/>
        <v>0</v>
      </c>
    </row>
    <row r="272" spans="1:7">
      <c r="A272" s="140">
        <v>1.08</v>
      </c>
      <c r="B272" s="140"/>
      <c r="C272" s="147" t="s">
        <v>286</v>
      </c>
      <c r="D272" s="143"/>
      <c r="E272" s="142"/>
      <c r="F272" s="177"/>
      <c r="G272" s="141"/>
    </row>
    <row r="273" spans="1:7" ht="154" customHeight="1">
      <c r="A273" s="146"/>
      <c r="B273" s="145"/>
      <c r="C273" s="144"/>
      <c r="D273" s="143" t="s">
        <v>187</v>
      </c>
      <c r="E273" s="142">
        <v>20</v>
      </c>
      <c r="F273" s="177"/>
      <c r="G273" s="87">
        <f t="shared" si="5"/>
        <v>0</v>
      </c>
    </row>
    <row r="274" spans="1:7">
      <c r="A274" s="140">
        <v>1.0900000000000001</v>
      </c>
      <c r="B274" s="164"/>
      <c r="C274" s="147" t="s">
        <v>287</v>
      </c>
      <c r="D274" s="143"/>
      <c r="E274" s="142"/>
      <c r="F274" s="177"/>
      <c r="G274" s="141"/>
    </row>
    <row r="275" spans="1:7" ht="154" customHeight="1">
      <c r="A275" s="146"/>
      <c r="B275" s="145"/>
      <c r="C275" s="144"/>
      <c r="D275" s="143" t="s">
        <v>187</v>
      </c>
      <c r="E275" s="142">
        <v>4</v>
      </c>
      <c r="F275" s="177"/>
      <c r="G275" s="87">
        <f t="shared" si="5"/>
        <v>0</v>
      </c>
    </row>
    <row r="276" spans="1:7">
      <c r="A276" s="140">
        <v>1.1000000000000001</v>
      </c>
      <c r="B276" s="164"/>
      <c r="C276" s="147" t="s">
        <v>288</v>
      </c>
      <c r="D276" s="149" t="s">
        <v>187</v>
      </c>
      <c r="E276" s="161">
        <v>42</v>
      </c>
      <c r="F276" s="176"/>
      <c r="G276" s="87">
        <f t="shared" si="5"/>
        <v>0</v>
      </c>
    </row>
    <row r="277" spans="1:7">
      <c r="A277" s="140">
        <v>1.1100000000000001</v>
      </c>
      <c r="B277" s="164"/>
      <c r="C277" s="147" t="s">
        <v>289</v>
      </c>
      <c r="D277" s="136"/>
      <c r="E277" s="137"/>
      <c r="F277" s="175"/>
      <c r="G277" s="141"/>
    </row>
    <row r="278" spans="1:7" ht="143.15" customHeight="1">
      <c r="A278" s="139"/>
      <c r="B278" s="139"/>
      <c r="C278" s="138"/>
      <c r="D278" s="136" t="s">
        <v>187</v>
      </c>
      <c r="E278" s="137">
        <v>7</v>
      </c>
      <c r="F278" s="175"/>
      <c r="G278" s="87">
        <f t="shared" si="5"/>
        <v>0</v>
      </c>
    </row>
    <row r="279" spans="1:7" ht="20.149999999999999" customHeight="1" thickBot="1">
      <c r="A279" s="101">
        <v>1</v>
      </c>
      <c r="B279" s="264" t="s">
        <v>253</v>
      </c>
      <c r="C279" s="265"/>
      <c r="D279" s="102"/>
      <c r="E279" s="103"/>
      <c r="F279" s="174"/>
      <c r="G279" s="64">
        <f>SUM(G254:G278)</f>
        <v>0</v>
      </c>
    </row>
    <row r="280" spans="1:7" ht="20.149999999999999" customHeight="1">
      <c r="A280" s="100">
        <v>2</v>
      </c>
      <c r="B280" s="255" t="s">
        <v>290</v>
      </c>
      <c r="C280" s="256"/>
      <c r="D280" s="99"/>
      <c r="E280" s="123"/>
      <c r="F280" s="173"/>
      <c r="G280" s="65"/>
    </row>
    <row r="281" spans="1:7" ht="20.149999999999999" customHeight="1">
      <c r="A281" s="150">
        <v>2.0099999999999998</v>
      </c>
      <c r="B281" s="163"/>
      <c r="C281" s="155" t="s">
        <v>291</v>
      </c>
      <c r="D281" s="152"/>
      <c r="E281" s="125"/>
      <c r="F281" s="172"/>
      <c r="G281" s="153"/>
    </row>
    <row r="282" spans="1:7" ht="77.150000000000006" customHeight="1">
      <c r="A282" s="150"/>
      <c r="B282" s="163"/>
      <c r="C282" s="154" t="s">
        <v>236</v>
      </c>
      <c r="D282" s="152"/>
      <c r="E282" s="125"/>
      <c r="F282" s="172"/>
      <c r="G282" s="153"/>
    </row>
    <row r="283" spans="1:7" ht="104.5" customHeight="1">
      <c r="A283" s="150"/>
      <c r="B283" s="163"/>
      <c r="C283" s="151"/>
      <c r="D283" s="152" t="s">
        <v>130</v>
      </c>
      <c r="E283" s="125">
        <v>5</v>
      </c>
      <c r="F283" s="172"/>
      <c r="G283" s="87">
        <f t="shared" si="5"/>
        <v>0</v>
      </c>
    </row>
    <row r="284" spans="1:7" ht="20.149999999999999" customHeight="1">
      <c r="A284" s="150">
        <v>2.02</v>
      </c>
      <c r="B284" s="163"/>
      <c r="C284" s="159" t="s">
        <v>292</v>
      </c>
      <c r="D284" s="152"/>
      <c r="E284" s="125"/>
      <c r="F284" s="172"/>
      <c r="G284" s="153"/>
    </row>
    <row r="285" spans="1:7" ht="125.5" customHeight="1">
      <c r="A285" s="150"/>
      <c r="B285" s="163"/>
      <c r="C285" s="151"/>
      <c r="D285" s="152" t="s">
        <v>187</v>
      </c>
      <c r="E285" s="125">
        <v>4</v>
      </c>
      <c r="F285" s="172"/>
      <c r="G285" s="87">
        <f t="shared" si="5"/>
        <v>0</v>
      </c>
    </row>
    <row r="286" spans="1:7" ht="20.149999999999999" customHeight="1" thickBot="1">
      <c r="A286" s="101">
        <v>2</v>
      </c>
      <c r="B286" s="264" t="s">
        <v>294</v>
      </c>
      <c r="C286" s="265"/>
      <c r="D286" s="102"/>
      <c r="E286" s="103"/>
      <c r="F286" s="174"/>
      <c r="G286" s="64">
        <f>SUM(G282:G285)</f>
        <v>0</v>
      </c>
    </row>
    <row r="287" spans="1:7" ht="20.149999999999999" customHeight="1">
      <c r="A287" s="100">
        <v>3</v>
      </c>
      <c r="B287" s="255" t="s">
        <v>293</v>
      </c>
      <c r="C287" s="256"/>
      <c r="D287" s="99"/>
      <c r="E287" s="123"/>
      <c r="F287" s="173"/>
      <c r="G287" s="65"/>
    </row>
    <row r="288" spans="1:7" ht="20.149999999999999" customHeight="1">
      <c r="A288" s="150"/>
      <c r="B288" s="163">
        <v>3.01</v>
      </c>
      <c r="C288" s="160" t="s">
        <v>295</v>
      </c>
      <c r="D288" s="152"/>
      <c r="E288" s="125"/>
      <c r="F288" s="172"/>
      <c r="G288" s="153"/>
    </row>
    <row r="289" spans="1:7" ht="137.5" customHeight="1">
      <c r="A289" s="150"/>
      <c r="B289" s="163"/>
      <c r="C289" s="151"/>
      <c r="D289" s="157" t="s">
        <v>187</v>
      </c>
      <c r="E289" s="156">
        <v>12</v>
      </c>
      <c r="F289" s="172"/>
      <c r="G289" s="87">
        <f t="shared" si="5"/>
        <v>0</v>
      </c>
    </row>
    <row r="290" spans="1:7" ht="20.149999999999999" customHeight="1">
      <c r="A290" s="150"/>
      <c r="B290" s="163">
        <v>3.02</v>
      </c>
      <c r="C290" s="162" t="s">
        <v>296</v>
      </c>
      <c r="D290" s="152"/>
      <c r="E290" s="125"/>
      <c r="F290" s="172"/>
      <c r="G290" s="153"/>
    </row>
    <row r="291" spans="1:7" ht="90" customHeight="1">
      <c r="A291" s="150"/>
      <c r="B291" s="163"/>
      <c r="C291" s="151"/>
      <c r="D291" s="157" t="s">
        <v>130</v>
      </c>
      <c r="E291" s="156">
        <v>4</v>
      </c>
      <c r="F291" s="172"/>
      <c r="G291" s="87">
        <f t="shared" si="5"/>
        <v>0</v>
      </c>
    </row>
    <row r="292" spans="1:7" ht="20.149999999999999" customHeight="1">
      <c r="A292" s="150"/>
      <c r="B292" s="163">
        <v>3.03</v>
      </c>
      <c r="C292" s="165" t="s">
        <v>297</v>
      </c>
      <c r="D292" s="152"/>
      <c r="E292" s="125"/>
      <c r="F292" s="172"/>
      <c r="G292" s="153"/>
    </row>
    <row r="293" spans="1:7" ht="88" customHeight="1">
      <c r="A293" s="150"/>
      <c r="B293" s="163"/>
      <c r="C293" s="151"/>
      <c r="D293" s="152" t="s">
        <v>187</v>
      </c>
      <c r="E293" s="125">
        <v>8</v>
      </c>
      <c r="F293" s="172"/>
      <c r="G293" s="87">
        <f t="shared" si="5"/>
        <v>0</v>
      </c>
    </row>
    <row r="294" spans="1:7" ht="20.149999999999999" customHeight="1" thickBot="1">
      <c r="A294" s="101">
        <v>3</v>
      </c>
      <c r="B294" s="264" t="s">
        <v>298</v>
      </c>
      <c r="C294" s="265"/>
      <c r="D294" s="102"/>
      <c r="E294" s="103"/>
      <c r="F294" s="174"/>
      <c r="G294" s="64">
        <f>SUM(G289:G293)</f>
        <v>0</v>
      </c>
    </row>
    <row r="295" spans="1:7" ht="20.149999999999999" customHeight="1">
      <c r="A295" s="100">
        <v>4</v>
      </c>
      <c r="B295" s="255" t="s">
        <v>299</v>
      </c>
      <c r="C295" s="256"/>
      <c r="D295" s="99"/>
      <c r="E295" s="123"/>
      <c r="F295" s="173"/>
      <c r="G295" s="65"/>
    </row>
    <row r="296" spans="1:7" ht="20.149999999999999" customHeight="1">
      <c r="A296" s="184"/>
      <c r="B296" s="184">
        <v>4.01</v>
      </c>
      <c r="C296" s="185" t="s">
        <v>145</v>
      </c>
      <c r="D296" s="152"/>
      <c r="E296" s="125"/>
      <c r="F296" s="172"/>
      <c r="G296" s="153"/>
    </row>
    <row r="297" spans="1:7" ht="87.65" customHeight="1">
      <c r="A297" s="184"/>
      <c r="B297" s="184"/>
      <c r="C297" s="183" t="s">
        <v>146</v>
      </c>
      <c r="D297" s="152" t="s">
        <v>300</v>
      </c>
      <c r="E297" s="125">
        <v>334</v>
      </c>
      <c r="F297" s="172"/>
      <c r="G297" s="87">
        <f t="shared" si="5"/>
        <v>0</v>
      </c>
    </row>
    <row r="298" spans="1:7" ht="20.149999999999999" customHeight="1">
      <c r="A298" s="184"/>
      <c r="B298" s="184">
        <v>4.0199999999999996</v>
      </c>
      <c r="C298" s="186" t="s">
        <v>148</v>
      </c>
      <c r="D298" s="152"/>
      <c r="E298" s="125"/>
      <c r="F298" s="172"/>
      <c r="G298" s="153"/>
    </row>
    <row r="299" spans="1:7" ht="146.15" customHeight="1">
      <c r="A299" s="184"/>
      <c r="B299" s="184"/>
      <c r="C299" s="183" t="s">
        <v>149</v>
      </c>
      <c r="D299" s="152" t="s">
        <v>300</v>
      </c>
      <c r="E299" s="125">
        <v>445</v>
      </c>
      <c r="F299" s="172"/>
      <c r="G299" s="87">
        <f t="shared" si="5"/>
        <v>0</v>
      </c>
    </row>
    <row r="300" spans="1:7" ht="20.149999999999999" customHeight="1" thickBot="1">
      <c r="A300" s="101">
        <v>4</v>
      </c>
      <c r="B300" s="264" t="s">
        <v>301</v>
      </c>
      <c r="C300" s="265"/>
      <c r="D300" s="102"/>
      <c r="E300" s="103"/>
      <c r="F300" s="174"/>
      <c r="G300" s="64">
        <f>SUM(G295:G299)</f>
        <v>0</v>
      </c>
    </row>
    <row r="301" spans="1:7" ht="20.149999999999999" customHeight="1">
      <c r="A301" s="100">
        <v>5</v>
      </c>
      <c r="B301" s="255" t="s">
        <v>284</v>
      </c>
      <c r="C301" s="256"/>
      <c r="D301" s="99"/>
      <c r="E301" s="123"/>
      <c r="F301" s="173"/>
      <c r="G301" s="65"/>
    </row>
    <row r="302" spans="1:7" ht="20.149999999999999" customHeight="1">
      <c r="A302" s="150">
        <v>5.01</v>
      </c>
      <c r="B302" s="163" t="s">
        <v>302</v>
      </c>
      <c r="C302" s="187" t="s">
        <v>303</v>
      </c>
      <c r="D302" s="152"/>
      <c r="E302" s="125"/>
      <c r="F302" s="172"/>
      <c r="G302" s="153"/>
    </row>
    <row r="303" spans="1:7" ht="154.5" customHeight="1">
      <c r="A303" s="150"/>
      <c r="B303" s="163"/>
      <c r="C303" s="188" t="s">
        <v>218</v>
      </c>
      <c r="D303" s="152"/>
      <c r="E303" s="125"/>
      <c r="F303" s="172"/>
      <c r="G303" s="153"/>
    </row>
    <row r="304" spans="1:7" ht="182.5" customHeight="1">
      <c r="A304" s="150"/>
      <c r="B304" s="163"/>
      <c r="C304" s="151"/>
      <c r="D304" s="152"/>
      <c r="E304" s="125"/>
      <c r="F304" s="172"/>
      <c r="G304" s="153"/>
    </row>
    <row r="305" spans="1:7" ht="20.149999999999999" customHeight="1">
      <c r="A305" s="150"/>
      <c r="B305" s="163"/>
      <c r="C305" s="189" t="s">
        <v>304</v>
      </c>
      <c r="D305" s="152" t="s">
        <v>130</v>
      </c>
      <c r="E305" s="125">
        <v>142</v>
      </c>
      <c r="F305" s="172"/>
      <c r="G305" s="87">
        <f t="shared" si="5"/>
        <v>0</v>
      </c>
    </row>
    <row r="306" spans="1:7" ht="20.149999999999999" customHeight="1">
      <c r="A306" s="150"/>
      <c r="B306" s="163"/>
      <c r="C306" s="189" t="s">
        <v>305</v>
      </c>
      <c r="D306" s="152"/>
      <c r="E306" s="125"/>
      <c r="F306" s="172"/>
      <c r="G306" s="153"/>
    </row>
    <row r="307" spans="1:7" ht="20.149999999999999" customHeight="1">
      <c r="A307" s="150"/>
      <c r="B307" s="163"/>
      <c r="C307" s="189" t="s">
        <v>140</v>
      </c>
      <c r="D307" s="152"/>
      <c r="E307" s="125"/>
      <c r="F307" s="172"/>
      <c r="G307" s="153"/>
    </row>
    <row r="308" spans="1:7" ht="20.149999999999999" customHeight="1">
      <c r="A308" s="150"/>
      <c r="B308" s="163"/>
      <c r="C308" s="189" t="s">
        <v>306</v>
      </c>
      <c r="D308" s="152"/>
      <c r="E308" s="125"/>
      <c r="F308" s="172"/>
      <c r="G308" s="153"/>
    </row>
    <row r="309" spans="1:7" ht="27">
      <c r="A309" s="150"/>
      <c r="B309" s="163"/>
      <c r="C309" s="189" t="s">
        <v>142</v>
      </c>
      <c r="D309" s="152"/>
      <c r="E309" s="125"/>
      <c r="F309" s="172"/>
      <c r="G309" s="153"/>
    </row>
    <row r="310" spans="1:7">
      <c r="A310" s="167">
        <v>5.0199999999999996</v>
      </c>
      <c r="B310" s="76" t="s">
        <v>219</v>
      </c>
      <c r="C310" s="80" t="s">
        <v>220</v>
      </c>
      <c r="D310" s="80"/>
      <c r="E310" s="77"/>
      <c r="F310" s="178"/>
      <c r="G310" s="73">
        <f t="shared" si="5"/>
        <v>0</v>
      </c>
    </row>
    <row r="311" spans="1:7" ht="249.65" customHeight="1">
      <c r="A311" s="167"/>
      <c r="B311" s="76"/>
      <c r="C311" s="166" t="s">
        <v>308</v>
      </c>
      <c r="D311" s="80"/>
      <c r="E311" s="77"/>
      <c r="F311" s="178"/>
      <c r="G311" s="73"/>
    </row>
    <row r="312" spans="1:7" ht="257.5" customHeight="1">
      <c r="A312" s="78"/>
      <c r="B312" s="76"/>
      <c r="C312" s="74" t="s">
        <v>307</v>
      </c>
      <c r="D312" s="74"/>
      <c r="E312" s="158"/>
      <c r="F312" s="171"/>
      <c r="G312" s="73">
        <f t="shared" si="5"/>
        <v>0</v>
      </c>
    </row>
    <row r="313" spans="1:7" ht="121" customHeight="1">
      <c r="A313" s="78"/>
      <c r="B313" s="76"/>
      <c r="C313" s="74"/>
      <c r="D313" s="77" t="s">
        <v>130</v>
      </c>
      <c r="E313" s="75">
        <v>37</v>
      </c>
      <c r="F313" s="178"/>
      <c r="G313" s="73">
        <f t="shared" si="5"/>
        <v>0</v>
      </c>
    </row>
    <row r="314" spans="1:7">
      <c r="A314" s="167">
        <v>5.03</v>
      </c>
      <c r="B314" s="192" t="s">
        <v>309</v>
      </c>
      <c r="C314" s="193" t="s">
        <v>310</v>
      </c>
      <c r="D314" s="77"/>
      <c r="E314" s="75"/>
      <c r="F314" s="178"/>
      <c r="G314" s="73"/>
    </row>
    <row r="315" spans="1:7" ht="390.65" customHeight="1">
      <c r="A315" s="78"/>
      <c r="B315" s="192"/>
      <c r="C315" s="191" t="s">
        <v>311</v>
      </c>
      <c r="D315" s="77" t="s">
        <v>130</v>
      </c>
      <c r="E315" s="75">
        <v>4</v>
      </c>
      <c r="F315" s="178"/>
      <c r="G315" s="73">
        <f t="shared" si="5"/>
        <v>0</v>
      </c>
    </row>
    <row r="316" spans="1:7" ht="98.5" customHeight="1">
      <c r="A316" s="78"/>
      <c r="B316" s="76"/>
      <c r="C316" s="74"/>
      <c r="D316" s="77"/>
      <c r="E316" s="75"/>
      <c r="F316" s="178"/>
      <c r="G316" s="73"/>
    </row>
    <row r="317" spans="1:7">
      <c r="A317" s="140">
        <v>5.04</v>
      </c>
      <c r="B317" s="194" t="s">
        <v>313</v>
      </c>
      <c r="C317" s="195" t="s">
        <v>314</v>
      </c>
      <c r="D317" s="77" t="s">
        <v>315</v>
      </c>
      <c r="E317" s="75">
        <v>43</v>
      </c>
      <c r="F317" s="178"/>
      <c r="G317" s="73">
        <f t="shared" si="5"/>
        <v>0</v>
      </c>
    </row>
    <row r="318" spans="1:7">
      <c r="A318" s="167">
        <v>5.05</v>
      </c>
      <c r="B318" s="76" t="s">
        <v>221</v>
      </c>
      <c r="C318" s="80" t="s">
        <v>222</v>
      </c>
      <c r="D318" s="80"/>
      <c r="E318" s="77"/>
      <c r="F318" s="178"/>
      <c r="G318" s="73"/>
    </row>
    <row r="319" spans="1:7" ht="232">
      <c r="A319" s="78"/>
      <c r="B319" s="76"/>
      <c r="C319" s="74" t="s">
        <v>223</v>
      </c>
      <c r="D319" s="74"/>
      <c r="E319" s="158"/>
      <c r="F319" s="171"/>
      <c r="G319" s="73">
        <f t="shared" si="5"/>
        <v>0</v>
      </c>
    </row>
    <row r="320" spans="1:7" ht="121.5" customHeight="1">
      <c r="A320" s="78"/>
      <c r="B320" s="76"/>
      <c r="C320" s="74"/>
      <c r="D320" s="77" t="s">
        <v>130</v>
      </c>
      <c r="E320" s="75">
        <v>33</v>
      </c>
      <c r="F320" s="178"/>
      <c r="G320" s="73">
        <f t="shared" si="5"/>
        <v>0</v>
      </c>
    </row>
    <row r="321" spans="1:7">
      <c r="A321" s="167">
        <f>A318+0.01</f>
        <v>5.0599999999999996</v>
      </c>
      <c r="B321" s="76" t="s">
        <v>317</v>
      </c>
      <c r="C321" s="80" t="s">
        <v>222</v>
      </c>
      <c r="D321" s="80"/>
      <c r="E321" s="77"/>
      <c r="F321" s="178"/>
      <c r="G321" s="73">
        <f t="shared" si="5"/>
        <v>0</v>
      </c>
    </row>
    <row r="322" spans="1:7" ht="29">
      <c r="A322" s="78"/>
      <c r="B322" s="76"/>
      <c r="C322" s="74" t="s">
        <v>224</v>
      </c>
      <c r="D322" s="72" t="s">
        <v>130</v>
      </c>
      <c r="E322" s="75">
        <v>3</v>
      </c>
      <c r="F322" s="178"/>
      <c r="G322" s="73">
        <f t="shared" si="5"/>
        <v>0</v>
      </c>
    </row>
    <row r="323" spans="1:7" ht="27">
      <c r="A323" s="167">
        <f>A321+0.01</f>
        <v>5.0699999999999994</v>
      </c>
      <c r="B323" s="124" t="s">
        <v>318</v>
      </c>
      <c r="C323" s="196" t="s">
        <v>316</v>
      </c>
      <c r="D323" s="72"/>
      <c r="E323" s="75"/>
      <c r="F323" s="178"/>
      <c r="G323" s="73"/>
    </row>
    <row r="324" spans="1:7">
      <c r="A324" s="78"/>
      <c r="B324" s="76" t="s">
        <v>319</v>
      </c>
      <c r="C324" s="74" t="s">
        <v>320</v>
      </c>
      <c r="D324" s="72" t="s">
        <v>130</v>
      </c>
      <c r="E324" s="75">
        <v>25</v>
      </c>
      <c r="F324" s="178"/>
      <c r="G324" s="73">
        <f t="shared" si="5"/>
        <v>0</v>
      </c>
    </row>
    <row r="325" spans="1:7" ht="93.65" customHeight="1">
      <c r="A325" s="78"/>
      <c r="B325" s="76"/>
      <c r="C325" s="74"/>
      <c r="D325" s="72"/>
      <c r="E325" s="75"/>
      <c r="F325" s="178"/>
      <c r="G325" s="73"/>
    </row>
    <row r="326" spans="1:7">
      <c r="A326" s="167">
        <v>5.08</v>
      </c>
      <c r="B326" s="124" t="s">
        <v>234</v>
      </c>
      <c r="C326" s="74" t="s">
        <v>321</v>
      </c>
      <c r="D326" s="72"/>
      <c r="E326" s="75"/>
      <c r="F326" s="178"/>
      <c r="G326" s="73"/>
    </row>
    <row r="327" spans="1:7" ht="85.5" customHeight="1">
      <c r="A327" s="78"/>
      <c r="B327" s="76"/>
      <c r="C327" s="197" t="s">
        <v>235</v>
      </c>
      <c r="D327" s="72" t="s">
        <v>130</v>
      </c>
      <c r="E327" s="75">
        <v>4</v>
      </c>
      <c r="F327" s="178"/>
      <c r="G327" s="73">
        <f>F327*E327</f>
        <v>0</v>
      </c>
    </row>
    <row r="328" spans="1:7" ht="87" customHeight="1">
      <c r="A328" s="78"/>
      <c r="B328" s="76"/>
      <c r="C328" s="74"/>
      <c r="D328" s="72"/>
      <c r="E328" s="75"/>
      <c r="F328" s="178"/>
      <c r="G328" s="73"/>
    </row>
    <row r="329" spans="1:7" ht="40.5">
      <c r="A329" s="167">
        <v>5.09</v>
      </c>
      <c r="B329" s="76"/>
      <c r="C329" s="198" t="s">
        <v>322</v>
      </c>
      <c r="D329" s="72"/>
      <c r="E329" s="75"/>
      <c r="F329" s="178"/>
      <c r="G329" s="73"/>
    </row>
    <row r="330" spans="1:7" ht="124.5" customHeight="1">
      <c r="A330" s="78"/>
      <c r="B330" s="76"/>
      <c r="C330" s="74"/>
      <c r="D330" s="72"/>
      <c r="E330" s="75"/>
      <c r="F330" s="178"/>
      <c r="G330" s="73"/>
    </row>
    <row r="331" spans="1:7">
      <c r="A331" s="78"/>
      <c r="B331" s="202" t="s">
        <v>323</v>
      </c>
      <c r="C331" s="203" t="s">
        <v>324</v>
      </c>
      <c r="D331" s="200" t="s">
        <v>187</v>
      </c>
      <c r="E331" s="201">
        <v>2</v>
      </c>
      <c r="F331" s="178"/>
      <c r="G331" s="73">
        <f>F331*E331</f>
        <v>0</v>
      </c>
    </row>
    <row r="332" spans="1:7">
      <c r="A332" s="78"/>
      <c r="B332" s="202"/>
      <c r="C332" s="203"/>
      <c r="D332" s="201"/>
      <c r="E332" s="201"/>
      <c r="F332" s="178"/>
      <c r="G332" s="73"/>
    </row>
    <row r="333" spans="1:7">
      <c r="A333" s="78"/>
      <c r="B333" s="202" t="s">
        <v>325</v>
      </c>
      <c r="C333" s="203" t="s">
        <v>326</v>
      </c>
      <c r="D333" s="200" t="s">
        <v>187</v>
      </c>
      <c r="E333" s="201">
        <v>1</v>
      </c>
      <c r="F333" s="178"/>
      <c r="G333" s="73">
        <f>F333*E333</f>
        <v>0</v>
      </c>
    </row>
    <row r="334" spans="1:7">
      <c r="A334" s="78"/>
      <c r="B334" s="202"/>
      <c r="C334" s="203"/>
      <c r="D334" s="200"/>
      <c r="E334" s="201"/>
      <c r="F334" s="178"/>
      <c r="G334" s="73"/>
    </row>
    <row r="335" spans="1:7">
      <c r="A335" s="78"/>
      <c r="B335" s="202" t="s">
        <v>327</v>
      </c>
      <c r="C335" s="203" t="s">
        <v>328</v>
      </c>
      <c r="D335" s="200" t="s">
        <v>187</v>
      </c>
      <c r="E335" s="201">
        <v>28</v>
      </c>
      <c r="F335" s="178"/>
      <c r="G335" s="73">
        <f>F335*E335</f>
        <v>0</v>
      </c>
    </row>
    <row r="336" spans="1:7">
      <c r="A336" s="78"/>
      <c r="B336" s="202"/>
      <c r="C336" s="203"/>
      <c r="D336" s="200"/>
      <c r="E336" s="199"/>
      <c r="F336" s="178"/>
      <c r="G336" s="73"/>
    </row>
    <row r="337" spans="1:7">
      <c r="A337" s="78"/>
      <c r="B337" s="202" t="s">
        <v>329</v>
      </c>
      <c r="C337" s="203" t="s">
        <v>330</v>
      </c>
      <c r="D337" s="200" t="s">
        <v>187</v>
      </c>
      <c r="E337" s="201">
        <v>22</v>
      </c>
      <c r="F337" s="178"/>
      <c r="G337" s="73">
        <f>F337*E337</f>
        <v>0</v>
      </c>
    </row>
    <row r="338" spans="1:7">
      <c r="A338" s="78"/>
      <c r="B338" s="76"/>
      <c r="C338" s="74"/>
      <c r="D338" s="72"/>
      <c r="E338" s="75"/>
      <c r="F338" s="178"/>
      <c r="G338" s="73"/>
    </row>
    <row r="339" spans="1:7">
      <c r="A339" s="167">
        <v>5.0999999999999996</v>
      </c>
      <c r="B339" s="76"/>
      <c r="C339" s="204" t="s">
        <v>331</v>
      </c>
      <c r="D339" s="72"/>
      <c r="E339" s="75"/>
      <c r="F339" s="178"/>
      <c r="G339" s="73"/>
    </row>
    <row r="340" spans="1:7" ht="78" customHeight="1">
      <c r="A340" s="78"/>
      <c r="B340" s="76"/>
      <c r="C340" s="74"/>
      <c r="D340" s="72" t="s">
        <v>130</v>
      </c>
      <c r="E340" s="75">
        <v>29</v>
      </c>
      <c r="F340" s="178"/>
      <c r="G340" s="73">
        <f>F340*E340</f>
        <v>0</v>
      </c>
    </row>
    <row r="341" spans="1:7" ht="15" thickBot="1">
      <c r="A341" s="101">
        <v>5</v>
      </c>
      <c r="B341" s="264" t="s">
        <v>332</v>
      </c>
      <c r="C341" s="265"/>
      <c r="D341" s="102"/>
      <c r="E341" s="103"/>
      <c r="F341" s="174"/>
      <c r="G341" s="64">
        <f>SUM(G302:G340)</f>
        <v>0</v>
      </c>
    </row>
    <row r="342" spans="1:7">
      <c r="A342" s="100">
        <v>6</v>
      </c>
      <c r="B342" s="255" t="s">
        <v>333</v>
      </c>
      <c r="C342" s="256"/>
      <c r="D342" s="99"/>
      <c r="E342" s="123"/>
      <c r="F342" s="173"/>
      <c r="G342" s="65"/>
    </row>
    <row r="343" spans="1:7" ht="40.5">
      <c r="A343" s="210">
        <v>6.01</v>
      </c>
      <c r="B343" s="206"/>
      <c r="C343" s="205" t="s">
        <v>334</v>
      </c>
      <c r="D343" s="72" t="s">
        <v>130</v>
      </c>
      <c r="E343" s="75">
        <v>10</v>
      </c>
      <c r="F343" s="178"/>
      <c r="G343" s="73">
        <f>F343*E343</f>
        <v>0</v>
      </c>
    </row>
    <row r="344" spans="1:7" ht="135" customHeight="1">
      <c r="A344" s="167"/>
      <c r="B344" s="76"/>
      <c r="C344" s="74"/>
      <c r="D344" s="72"/>
      <c r="E344" s="75"/>
      <c r="F344" s="178"/>
      <c r="G344" s="73"/>
    </row>
    <row r="345" spans="1:7">
      <c r="A345" s="210">
        <v>6.02</v>
      </c>
      <c r="B345" s="209"/>
      <c r="C345" s="211" t="s">
        <v>335</v>
      </c>
      <c r="D345" s="207" t="s">
        <v>130</v>
      </c>
      <c r="E345" s="208">
        <v>1</v>
      </c>
      <c r="F345" s="178"/>
      <c r="G345" s="73">
        <f>F345*E345</f>
        <v>0</v>
      </c>
    </row>
    <row r="346" spans="1:7" ht="104.5" customHeight="1">
      <c r="A346" s="78"/>
      <c r="B346" s="76"/>
      <c r="C346" s="74"/>
      <c r="D346" s="72"/>
      <c r="E346" s="75"/>
      <c r="F346" s="178"/>
      <c r="G346" s="73"/>
    </row>
    <row r="347" spans="1:7" ht="15" thickBot="1">
      <c r="A347" s="101">
        <v>6</v>
      </c>
      <c r="B347" s="264" t="s">
        <v>336</v>
      </c>
      <c r="C347" s="265"/>
      <c r="D347" s="102"/>
      <c r="E347" s="103"/>
      <c r="F347" s="174"/>
      <c r="G347" s="64">
        <f>SUM(G343:G346)</f>
        <v>0</v>
      </c>
    </row>
    <row r="348" spans="1:7">
      <c r="A348" s="100">
        <v>7</v>
      </c>
      <c r="B348" s="255" t="s">
        <v>299</v>
      </c>
      <c r="C348" s="256"/>
      <c r="D348" s="99"/>
      <c r="E348" s="123"/>
      <c r="F348" s="173"/>
      <c r="G348" s="65"/>
    </row>
    <row r="349" spans="1:7">
      <c r="A349" s="78">
        <v>7.01</v>
      </c>
      <c r="B349" s="76" t="s">
        <v>225</v>
      </c>
      <c r="C349" s="80" t="s">
        <v>226</v>
      </c>
      <c r="D349" s="80"/>
      <c r="E349" s="77"/>
      <c r="F349" s="178"/>
      <c r="G349" s="73">
        <f t="shared" si="5"/>
        <v>0</v>
      </c>
    </row>
    <row r="350" spans="1:7" ht="101.5">
      <c r="A350" s="78"/>
      <c r="B350" s="76"/>
      <c r="C350" s="74" t="s">
        <v>227</v>
      </c>
      <c r="D350" s="74"/>
      <c r="E350" s="158"/>
      <c r="F350" s="171"/>
      <c r="G350" s="73">
        <f t="shared" si="5"/>
        <v>0</v>
      </c>
    </row>
    <row r="351" spans="1:7" ht="115.5" customHeight="1">
      <c r="A351" s="78"/>
      <c r="B351" s="76"/>
      <c r="C351" s="74"/>
      <c r="D351" s="77" t="s">
        <v>130</v>
      </c>
      <c r="E351" s="75">
        <v>97</v>
      </c>
      <c r="F351" s="178"/>
      <c r="G351" s="73">
        <f t="shared" si="5"/>
        <v>0</v>
      </c>
    </row>
    <row r="352" spans="1:7">
      <c r="A352" s="78">
        <f>A349+0.01</f>
        <v>7.02</v>
      </c>
      <c r="B352" s="76" t="s">
        <v>228</v>
      </c>
      <c r="C352" s="80" t="s">
        <v>229</v>
      </c>
      <c r="D352" s="80"/>
      <c r="E352" s="77"/>
      <c r="F352" s="178"/>
      <c r="G352" s="73">
        <f t="shared" si="5"/>
        <v>0</v>
      </c>
    </row>
    <row r="353" spans="1:7" ht="145">
      <c r="A353" s="78"/>
      <c r="B353" s="76"/>
      <c r="C353" s="74" t="s">
        <v>230</v>
      </c>
      <c r="D353" s="74"/>
      <c r="E353" s="158"/>
      <c r="F353" s="171"/>
      <c r="G353" s="73">
        <f t="shared" si="5"/>
        <v>0</v>
      </c>
    </row>
    <row r="354" spans="1:7" ht="90" customHeight="1">
      <c r="A354" s="78"/>
      <c r="B354" s="76"/>
      <c r="C354" s="74"/>
      <c r="D354" s="77" t="s">
        <v>130</v>
      </c>
      <c r="E354" s="75">
        <v>110</v>
      </c>
      <c r="F354" s="178"/>
      <c r="G354" s="73">
        <f t="shared" si="5"/>
        <v>0</v>
      </c>
    </row>
    <row r="355" spans="1:7">
      <c r="A355" s="78">
        <f>A352+0.01</f>
        <v>7.0299999999999994</v>
      </c>
      <c r="B355" s="76" t="s">
        <v>231</v>
      </c>
      <c r="C355" s="80" t="s">
        <v>232</v>
      </c>
      <c r="D355" s="80"/>
      <c r="E355" s="77"/>
      <c r="F355" s="178"/>
      <c r="G355" s="73">
        <f t="shared" si="5"/>
        <v>0</v>
      </c>
    </row>
    <row r="356" spans="1:7" ht="130.5">
      <c r="A356" s="78"/>
      <c r="B356" s="76"/>
      <c r="C356" s="74" t="s">
        <v>233</v>
      </c>
      <c r="D356" s="74"/>
      <c r="E356" s="158"/>
      <c r="F356" s="171"/>
      <c r="G356" s="73">
        <f t="shared" si="5"/>
        <v>0</v>
      </c>
    </row>
    <row r="357" spans="1:7" ht="124.5" customHeight="1">
      <c r="A357" s="78"/>
      <c r="B357" s="76"/>
      <c r="C357" s="74"/>
      <c r="D357" s="77" t="s">
        <v>130</v>
      </c>
      <c r="E357" s="75">
        <v>62</v>
      </c>
      <c r="F357" s="178"/>
      <c r="G357" s="73">
        <f t="shared" si="5"/>
        <v>0</v>
      </c>
    </row>
    <row r="358" spans="1:7">
      <c r="A358" s="78">
        <f>A355+0.01</f>
        <v>7.0399999999999991</v>
      </c>
      <c r="B358" s="76" t="s">
        <v>237</v>
      </c>
      <c r="C358" s="82" t="s">
        <v>238</v>
      </c>
      <c r="D358" s="74"/>
      <c r="E358" s="77"/>
      <c r="F358" s="178"/>
      <c r="G358" s="73">
        <f t="shared" si="5"/>
        <v>0</v>
      </c>
    </row>
    <row r="359" spans="1:7" ht="87">
      <c r="A359" s="78"/>
      <c r="B359" s="76"/>
      <c r="C359" s="81" t="s">
        <v>239</v>
      </c>
      <c r="D359" s="74"/>
      <c r="E359" s="158"/>
      <c r="F359" s="171"/>
      <c r="G359" s="73">
        <f t="shared" si="5"/>
        <v>0</v>
      </c>
    </row>
    <row r="360" spans="1:7" ht="107.15" customHeight="1">
      <c r="A360" s="78"/>
      <c r="B360" s="76"/>
      <c r="C360" s="81"/>
      <c r="D360" s="77" t="s">
        <v>130</v>
      </c>
      <c r="E360" s="75">
        <v>150</v>
      </c>
      <c r="F360" s="178"/>
      <c r="G360" s="73">
        <f t="shared" si="5"/>
        <v>0</v>
      </c>
    </row>
    <row r="361" spans="1:7">
      <c r="A361" s="78">
        <f>A358+0.01</f>
        <v>7.0499999999999989</v>
      </c>
      <c r="B361" s="76" t="s">
        <v>240</v>
      </c>
      <c r="C361" s="82" t="s">
        <v>241</v>
      </c>
      <c r="D361" s="74"/>
      <c r="E361" s="77"/>
      <c r="F361" s="178"/>
      <c r="G361" s="73">
        <f t="shared" si="5"/>
        <v>0</v>
      </c>
    </row>
    <row r="362" spans="1:7" ht="87">
      <c r="A362" s="78"/>
      <c r="B362" s="76"/>
      <c r="C362" s="81" t="s">
        <v>242</v>
      </c>
      <c r="D362" s="74"/>
      <c r="E362" s="158"/>
      <c r="F362" s="171"/>
      <c r="G362" s="73">
        <f t="shared" si="5"/>
        <v>0</v>
      </c>
    </row>
    <row r="363" spans="1:7" ht="130" customHeight="1">
      <c r="A363" s="78"/>
      <c r="B363" s="76"/>
      <c r="C363" s="81"/>
      <c r="D363" s="77" t="s">
        <v>130</v>
      </c>
      <c r="E363" s="75">
        <v>5</v>
      </c>
      <c r="F363" s="178"/>
      <c r="G363" s="73">
        <f t="shared" si="5"/>
        <v>0</v>
      </c>
    </row>
    <row r="364" spans="1:7">
      <c r="A364" s="78">
        <f>A361+0.01</f>
        <v>7.0599999999999987</v>
      </c>
      <c r="B364" s="76"/>
      <c r="C364" s="82" t="s">
        <v>337</v>
      </c>
      <c r="D364" s="74" t="s">
        <v>130</v>
      </c>
      <c r="E364" s="77">
        <v>20</v>
      </c>
      <c r="F364" s="178"/>
      <c r="G364" s="73">
        <f t="shared" si="5"/>
        <v>0</v>
      </c>
    </row>
    <row r="365" spans="1:7">
      <c r="A365" s="78">
        <f>A364+0.01</f>
        <v>7.0699999999999985</v>
      </c>
      <c r="B365" s="76" t="s">
        <v>192</v>
      </c>
      <c r="C365" s="82" t="s">
        <v>243</v>
      </c>
      <c r="D365" s="74"/>
      <c r="E365" s="77"/>
      <c r="F365" s="178"/>
      <c r="G365" s="73">
        <f t="shared" si="5"/>
        <v>0</v>
      </c>
    </row>
    <row r="366" spans="1:7">
      <c r="A366" s="78"/>
      <c r="B366" s="76"/>
      <c r="C366" s="81" t="s">
        <v>244</v>
      </c>
      <c r="D366" s="74"/>
      <c r="E366" s="72"/>
      <c r="F366" s="180"/>
      <c r="G366" s="73">
        <f t="shared" si="5"/>
        <v>0</v>
      </c>
    </row>
    <row r="367" spans="1:7" ht="110.15" customHeight="1">
      <c r="A367" s="69"/>
      <c r="B367" s="70"/>
      <c r="C367" s="70"/>
      <c r="D367" s="77" t="s">
        <v>130</v>
      </c>
      <c r="E367" s="75">
        <v>4</v>
      </c>
      <c r="F367" s="178"/>
      <c r="G367" s="73">
        <f t="shared" si="5"/>
        <v>0</v>
      </c>
    </row>
    <row r="368" spans="1:7" ht="20.149999999999999" customHeight="1" thickBot="1">
      <c r="A368" s="84">
        <v>3</v>
      </c>
      <c r="B368" s="262" t="s">
        <v>254</v>
      </c>
      <c r="C368" s="263"/>
      <c r="D368" s="104"/>
      <c r="E368" s="104"/>
      <c r="F368" s="170"/>
      <c r="G368" s="105">
        <f>SUM(G349:G367)</f>
        <v>0</v>
      </c>
    </row>
    <row r="369" spans="1:9" ht="19" thickBot="1">
      <c r="A369" s="266" t="s">
        <v>255</v>
      </c>
      <c r="B369" s="267"/>
      <c r="C369" s="267"/>
      <c r="D369" s="267"/>
      <c r="E369" s="267"/>
      <c r="F369" s="268"/>
      <c r="G369" s="83">
        <f>SUM(G368,G347,G341,G300,G294,G286,G279,)</f>
        <v>0</v>
      </c>
    </row>
    <row r="370" spans="1:9" ht="40" customHeight="1" thickBot="1">
      <c r="A370" s="257" t="s">
        <v>256</v>
      </c>
      <c r="B370" s="258"/>
      <c r="C370" s="258"/>
      <c r="D370" s="258"/>
      <c r="E370" s="258"/>
      <c r="F370" s="169"/>
      <c r="G370" s="107">
        <f>SUM(G369,G249)</f>
        <v>0</v>
      </c>
      <c r="I370" s="106"/>
    </row>
    <row r="371" spans="1:9" ht="15" thickTop="1"/>
  </sheetData>
  <sheetProtection algorithmName="SHA-512" hashValue="laPsMVVJt/0nwVzBHLaUPxBualCi1ybI+W5HJr7Br8gkxd0lEEzZNohEF1BKY3WyW/AJmNqviY/OwjdmZtBNmw==" saltValue="qgW0aq77rfIBaCmLrNsr+g==" spinCount="100000" sheet="1" objects="1" scenarios="1"/>
  <protectedRanges>
    <protectedRange sqref="F1:F1048576" name="Range1"/>
  </protectedRanges>
  <mergeCells count="35">
    <mergeCell ref="B62:C62"/>
    <mergeCell ref="A1:B2"/>
    <mergeCell ref="C1:F2"/>
    <mergeCell ref="A43:C43"/>
    <mergeCell ref="B44:C44"/>
    <mergeCell ref="B61:C61"/>
    <mergeCell ref="B347:C347"/>
    <mergeCell ref="A249:F249"/>
    <mergeCell ref="B92:C92"/>
    <mergeCell ref="B93:C93"/>
    <mergeCell ref="B130:D130"/>
    <mergeCell ref="B131:C131"/>
    <mergeCell ref="B140:C140"/>
    <mergeCell ref="B141:C141"/>
    <mergeCell ref="B153:D153"/>
    <mergeCell ref="B154:C154"/>
    <mergeCell ref="B189:C189"/>
    <mergeCell ref="B190:C190"/>
    <mergeCell ref="B248:C248"/>
    <mergeCell ref="B348:C348"/>
    <mergeCell ref="A370:E370"/>
    <mergeCell ref="A250:C250"/>
    <mergeCell ref="B253:C253"/>
    <mergeCell ref="B279:C279"/>
    <mergeCell ref="B280:C280"/>
    <mergeCell ref="B368:C368"/>
    <mergeCell ref="A369:F369"/>
    <mergeCell ref="B286:C286"/>
    <mergeCell ref="B287:C287"/>
    <mergeCell ref="B294:C294"/>
    <mergeCell ref="B295:C295"/>
    <mergeCell ref="B300:C300"/>
    <mergeCell ref="B301:C301"/>
    <mergeCell ref="B341:C341"/>
    <mergeCell ref="B342:C342"/>
  </mergeCells>
  <pageMargins left="0.19685039370078741" right="0.15748031496062992" top="0.19685039370078741" bottom="0.19685039370078741" header="0.51181102362204722" footer="0.51181102362204722"/>
  <pageSetup paperSize="9" scale="98" fitToHeight="12" orientation="landscape" r:id="rId1"/>
  <headerFooter>
    <oddFooter>Page &amp;P&amp;RInterior L2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AC7E-2447-4782-9D47-8476338327A9}">
  <sheetPr>
    <tabColor rgb="FFFFC000"/>
  </sheetPr>
  <dimension ref="A1:I394"/>
  <sheetViews>
    <sheetView showZeros="0" tabSelected="1" view="pageBreakPreview" zoomScale="70" zoomScaleNormal="55" zoomScaleSheetLayoutView="70" workbookViewId="0">
      <pane xSplit="5" ySplit="3" topLeftCell="F376" activePane="bottomRight" state="frozen"/>
      <selection activeCell="E9" sqref="E9"/>
      <selection pane="topRight" activeCell="E9" sqref="E9"/>
      <selection pane="bottomLeft" activeCell="E9" sqref="E9"/>
      <selection pane="bottomRight" activeCell="F378" sqref="F378"/>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19.81640625" style="9" bestFit="1" customWidth="1"/>
  </cols>
  <sheetData>
    <row r="1" spans="1:7" s="212" customFormat="1" ht="15.75" customHeight="1">
      <c r="A1" s="278" t="s">
        <v>0</v>
      </c>
      <c r="B1" s="279"/>
      <c r="C1" s="282" t="s">
        <v>338</v>
      </c>
      <c r="D1" s="282"/>
      <c r="E1" s="282"/>
      <c r="F1" s="282"/>
      <c r="G1" s="56" t="s">
        <v>1</v>
      </c>
    </row>
    <row r="2" spans="1:7" s="212" customFormat="1" ht="27.75" customHeight="1">
      <c r="A2" s="280"/>
      <c r="B2" s="281"/>
      <c r="C2" s="283"/>
      <c r="D2" s="283"/>
      <c r="E2" s="283"/>
      <c r="F2" s="283"/>
      <c r="G2" s="108">
        <v>44278</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50</v>
      </c>
      <c r="F47" s="14"/>
      <c r="G47" s="63">
        <f t="shared" si="0"/>
        <v>0</v>
      </c>
    </row>
    <row r="48" spans="1:7" s="218" customFormat="1">
      <c r="A48" s="41"/>
      <c r="B48" s="11"/>
      <c r="C48" s="15" t="s">
        <v>50</v>
      </c>
      <c r="D48" s="14" t="s">
        <v>49</v>
      </c>
      <c r="E48" s="16">
        <v>10</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150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8</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560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45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9.25" customHeight="1">
      <c r="A86" s="41"/>
      <c r="B86" s="18">
        <v>2.02</v>
      </c>
      <c r="C86" s="17" t="s">
        <v>340</v>
      </c>
      <c r="D86" s="14" t="s">
        <v>49</v>
      </c>
      <c r="E86" s="16">
        <v>285</v>
      </c>
      <c r="F86" s="14"/>
      <c r="G86" s="63">
        <f t="shared" si="1"/>
        <v>0</v>
      </c>
    </row>
    <row r="87" spans="1:7" s="215" customFormat="1" ht="180" customHeight="1">
      <c r="A87" s="41"/>
      <c r="B87" s="18"/>
      <c r="C87" s="17"/>
      <c r="D87" s="14"/>
      <c r="E87" s="16"/>
      <c r="F87" s="14"/>
      <c r="G87" s="63">
        <f t="shared" si="1"/>
        <v>0</v>
      </c>
    </row>
    <row r="88" spans="1:7" s="215" customFormat="1">
      <c r="A88" s="41"/>
      <c r="B88" s="18"/>
      <c r="C88" s="17" t="s">
        <v>73</v>
      </c>
      <c r="D88" s="14"/>
      <c r="E88" s="16"/>
      <c r="F88" s="14"/>
      <c r="G88" s="63">
        <f t="shared" si="1"/>
        <v>0</v>
      </c>
    </row>
    <row r="89" spans="1:7" s="215" customFormat="1" ht="43.5">
      <c r="A89" s="41"/>
      <c r="B89" s="18"/>
      <c r="C89" s="22" t="s">
        <v>341</v>
      </c>
      <c r="D89" s="14"/>
      <c r="E89" s="16"/>
      <c r="F89" s="14"/>
      <c r="G89" s="63"/>
    </row>
    <row r="90" spans="1:7" s="215" customFormat="1" ht="29">
      <c r="A90" s="41"/>
      <c r="B90" s="18"/>
      <c r="C90" s="22" t="s">
        <v>342</v>
      </c>
      <c r="D90" s="14"/>
      <c r="E90" s="16"/>
      <c r="F90" s="14"/>
      <c r="G90" s="63">
        <f t="shared" si="1"/>
        <v>0</v>
      </c>
    </row>
    <row r="91" spans="1:7" s="215" customFormat="1">
      <c r="A91" s="41"/>
      <c r="B91" s="18"/>
      <c r="C91" s="17" t="s">
        <v>77</v>
      </c>
      <c r="D91" s="14"/>
      <c r="E91" s="16"/>
      <c r="F91" s="14"/>
      <c r="G91" s="63"/>
    </row>
    <row r="92" spans="1:7" s="215" customFormat="1" ht="29">
      <c r="A92" s="41"/>
      <c r="B92" s="18"/>
      <c r="C92" s="22" t="s">
        <v>343</v>
      </c>
      <c r="D92" s="14"/>
      <c r="E92" s="16"/>
      <c r="F92" s="14"/>
      <c r="G92" s="63">
        <f t="shared" si="1"/>
        <v>0</v>
      </c>
    </row>
    <row r="93" spans="1:7" s="215" customFormat="1">
      <c r="A93" s="41"/>
      <c r="B93" s="18"/>
      <c r="C93" s="17" t="s">
        <v>79</v>
      </c>
      <c r="D93" s="14"/>
      <c r="E93" s="16"/>
      <c r="F93" s="14"/>
      <c r="G93" s="63">
        <f t="shared" si="1"/>
        <v>0</v>
      </c>
    </row>
    <row r="94" spans="1:7" s="215" customFormat="1">
      <c r="A94" s="41"/>
      <c r="B94" s="18"/>
      <c r="C94" s="22" t="s">
        <v>344</v>
      </c>
      <c r="D94" s="14"/>
      <c r="E94" s="16"/>
      <c r="F94" s="14"/>
      <c r="G94" s="63">
        <f t="shared" si="1"/>
        <v>0</v>
      </c>
    </row>
    <row r="95" spans="1:7" s="215" customFormat="1">
      <c r="A95" s="41"/>
      <c r="B95" s="18"/>
      <c r="C95" s="17" t="s">
        <v>81</v>
      </c>
      <c r="D95" s="14"/>
      <c r="E95" s="16"/>
      <c r="F95" s="14"/>
      <c r="G95" s="63"/>
    </row>
    <row r="96" spans="1:7" s="215" customFormat="1" ht="43.5">
      <c r="A96" s="41"/>
      <c r="B96" s="18"/>
      <c r="C96" s="22" t="s">
        <v>82</v>
      </c>
      <c r="D96" s="14"/>
      <c r="E96" s="16"/>
      <c r="F96" s="14"/>
      <c r="G96" s="63">
        <f t="shared" si="1"/>
        <v>0</v>
      </c>
    </row>
    <row r="97" spans="1:7" s="215" customFormat="1" ht="29">
      <c r="A97" s="41"/>
      <c r="B97" s="18"/>
      <c r="C97" s="22" t="s">
        <v>83</v>
      </c>
      <c r="D97" s="14"/>
      <c r="E97" s="16"/>
      <c r="F97" s="14"/>
      <c r="G97" s="63">
        <f t="shared" si="1"/>
        <v>0</v>
      </c>
    </row>
    <row r="98" spans="1:7" s="215" customFormat="1" ht="29">
      <c r="A98" s="41"/>
      <c r="B98" s="18"/>
      <c r="C98" s="22" t="s">
        <v>84</v>
      </c>
      <c r="D98" s="14"/>
      <c r="E98" s="16"/>
      <c r="F98" s="14"/>
      <c r="G98" s="63">
        <f t="shared" si="1"/>
        <v>0</v>
      </c>
    </row>
    <row r="99" spans="1:7" s="215" customFormat="1">
      <c r="A99" s="41"/>
      <c r="B99" s="18"/>
      <c r="C99" s="22" t="s">
        <v>85</v>
      </c>
      <c r="D99" s="14"/>
      <c r="E99" s="16"/>
      <c r="F99" s="14"/>
      <c r="G99" s="63">
        <f t="shared" si="1"/>
        <v>0</v>
      </c>
    </row>
    <row r="100" spans="1:7" s="215" customFormat="1" ht="43.5">
      <c r="A100" s="41"/>
      <c r="B100" s="18"/>
      <c r="C100" s="22" t="s">
        <v>86</v>
      </c>
      <c r="D100" s="14"/>
      <c r="E100" s="16"/>
      <c r="F100" s="14"/>
      <c r="G100" s="63">
        <f t="shared" si="1"/>
        <v>0</v>
      </c>
    </row>
    <row r="101" spans="1:7" s="215" customFormat="1" ht="58">
      <c r="A101" s="41"/>
      <c r="B101" s="18">
        <f>B86+0.01</f>
        <v>2.0299999999999998</v>
      </c>
      <c r="C101" s="17" t="s">
        <v>345</v>
      </c>
      <c r="D101" s="14" t="s">
        <v>49</v>
      </c>
      <c r="E101" s="16">
        <v>5</v>
      </c>
      <c r="F101" s="14"/>
      <c r="G101" s="63">
        <f t="shared" si="1"/>
        <v>0</v>
      </c>
    </row>
    <row r="102" spans="1:7" s="215" customFormat="1" ht="174">
      <c r="A102" s="41"/>
      <c r="B102" s="18">
        <f>B101+0.01</f>
        <v>2.0399999999999996</v>
      </c>
      <c r="C102" s="17" t="s">
        <v>87</v>
      </c>
      <c r="D102" s="14" t="s">
        <v>49</v>
      </c>
      <c r="E102" s="16">
        <v>10</v>
      </c>
      <c r="F102" s="14"/>
      <c r="G102" s="63">
        <f t="shared" si="1"/>
        <v>0</v>
      </c>
    </row>
    <row r="103" spans="1:7" s="215" customFormat="1" ht="136.5" customHeight="1">
      <c r="A103" s="41"/>
      <c r="B103" s="18"/>
      <c r="C103" s="17"/>
      <c r="D103" s="14"/>
      <c r="E103" s="16"/>
      <c r="F103" s="14"/>
      <c r="G103" s="63">
        <f t="shared" si="1"/>
        <v>0</v>
      </c>
    </row>
    <row r="104" spans="1:7" s="215" customFormat="1">
      <c r="A104" s="41"/>
      <c r="B104" s="18">
        <f>B102+0.01</f>
        <v>2.0499999999999994</v>
      </c>
      <c r="C104" s="17" t="s">
        <v>88</v>
      </c>
      <c r="D104" s="14"/>
      <c r="E104" s="16"/>
      <c r="F104" s="14"/>
      <c r="G104" s="63">
        <f t="shared" si="1"/>
        <v>0</v>
      </c>
    </row>
    <row r="105" spans="1:7" s="215" customFormat="1" ht="56.5">
      <c r="A105" s="41"/>
      <c r="B105" s="18"/>
      <c r="C105" s="22" t="s">
        <v>89</v>
      </c>
      <c r="D105" s="14" t="s">
        <v>90</v>
      </c>
      <c r="E105" s="16" t="s">
        <v>61</v>
      </c>
      <c r="F105" s="14"/>
      <c r="G105" s="63">
        <f t="shared" si="1"/>
        <v>0</v>
      </c>
    </row>
    <row r="106" spans="1:7" s="215" customFormat="1">
      <c r="A106" s="41"/>
      <c r="B106" s="18">
        <f>B104+0.01</f>
        <v>2.0599999999999992</v>
      </c>
      <c r="C106" s="17" t="s">
        <v>91</v>
      </c>
      <c r="D106" s="14"/>
      <c r="E106" s="16"/>
      <c r="F106" s="14"/>
      <c r="G106" s="63">
        <f t="shared" si="1"/>
        <v>0</v>
      </c>
    </row>
    <row r="107" spans="1:7" s="215" customFormat="1" ht="58">
      <c r="A107" s="41"/>
      <c r="B107" s="18"/>
      <c r="C107" s="22" t="s">
        <v>92</v>
      </c>
      <c r="D107" s="14" t="s">
        <v>90</v>
      </c>
      <c r="E107" s="16" t="s">
        <v>61</v>
      </c>
      <c r="F107" s="14"/>
      <c r="G107" s="63">
        <f t="shared" si="1"/>
        <v>0</v>
      </c>
    </row>
    <row r="108" spans="1:7" s="215" customFormat="1" ht="20.149999999999999" customHeight="1" thickBot="1">
      <c r="A108" s="54">
        <v>2</v>
      </c>
      <c r="B108" s="264" t="s">
        <v>246</v>
      </c>
      <c r="C108" s="265"/>
      <c r="D108" s="42"/>
      <c r="E108" s="219"/>
      <c r="F108" s="42"/>
      <c r="G108" s="64">
        <f>SUM(G62:G107)</f>
        <v>0</v>
      </c>
    </row>
    <row r="109" spans="1:7" s="215" customFormat="1" ht="20.149999999999999" customHeight="1">
      <c r="A109" s="46">
        <f>A62+1</f>
        <v>3</v>
      </c>
      <c r="B109" s="269" t="s">
        <v>93</v>
      </c>
      <c r="C109" s="270"/>
      <c r="D109" s="47"/>
      <c r="E109" s="220"/>
      <c r="F109" s="47"/>
      <c r="G109" s="62"/>
    </row>
    <row r="110" spans="1:7" s="215" customFormat="1">
      <c r="A110" s="41"/>
      <c r="B110" s="18"/>
      <c r="C110" s="17"/>
      <c r="D110" s="14"/>
      <c r="E110" s="221"/>
      <c r="F110" s="14"/>
      <c r="G110" s="63">
        <f t="shared" si="1"/>
        <v>0</v>
      </c>
    </row>
    <row r="111" spans="1:7" s="215" customFormat="1">
      <c r="A111" s="41"/>
      <c r="B111" s="18">
        <f>A109+0.01</f>
        <v>3.01</v>
      </c>
      <c r="C111" s="17" t="s">
        <v>94</v>
      </c>
      <c r="D111" s="14"/>
      <c r="E111" s="221"/>
      <c r="F111" s="14"/>
      <c r="G111" s="63">
        <f t="shared" si="1"/>
        <v>0</v>
      </c>
    </row>
    <row r="112" spans="1:7" s="215" customFormat="1" ht="42.5">
      <c r="A112" s="41"/>
      <c r="B112" s="18"/>
      <c r="C112" s="22" t="s">
        <v>95</v>
      </c>
      <c r="D112" s="14" t="s">
        <v>49</v>
      </c>
      <c r="E112" s="16" t="s">
        <v>61</v>
      </c>
      <c r="F112" s="14"/>
      <c r="G112" s="63">
        <f t="shared" si="1"/>
        <v>0</v>
      </c>
    </row>
    <row r="113" spans="1:7" s="215" customFormat="1">
      <c r="A113" s="41"/>
      <c r="B113" s="18">
        <f>B111+0.01</f>
        <v>3.0199999999999996</v>
      </c>
      <c r="C113" s="17" t="s">
        <v>346</v>
      </c>
      <c r="D113" s="14"/>
      <c r="E113" s="221"/>
      <c r="F113" s="14"/>
      <c r="G113" s="63">
        <f t="shared" si="1"/>
        <v>0</v>
      </c>
    </row>
    <row r="114" spans="1:7" s="215" customFormat="1" ht="56.5">
      <c r="A114" s="41"/>
      <c r="B114" s="18"/>
      <c r="C114" s="22" t="s">
        <v>96</v>
      </c>
      <c r="D114" s="14" t="s">
        <v>49</v>
      </c>
      <c r="E114" s="16">
        <v>15</v>
      </c>
      <c r="F114" s="14"/>
      <c r="G114" s="63">
        <f t="shared" si="1"/>
        <v>0</v>
      </c>
    </row>
    <row r="115" spans="1:7" s="215" customFormat="1">
      <c r="A115" s="41"/>
      <c r="B115" s="18"/>
      <c r="C115" s="17" t="s">
        <v>81</v>
      </c>
      <c r="D115" s="14"/>
      <c r="E115" s="16"/>
      <c r="F115" s="14"/>
      <c r="G115" s="63">
        <f t="shared" si="1"/>
        <v>0</v>
      </c>
    </row>
    <row r="116" spans="1:7" s="215" customFormat="1" ht="29">
      <c r="A116" s="41"/>
      <c r="B116" s="18"/>
      <c r="C116" s="22" t="s">
        <v>97</v>
      </c>
      <c r="D116" s="14"/>
      <c r="E116" s="16"/>
      <c r="F116" s="14"/>
      <c r="G116" s="63">
        <f t="shared" si="1"/>
        <v>0</v>
      </c>
    </row>
    <row r="117" spans="1:7" s="215" customFormat="1" ht="43.5">
      <c r="A117" s="41"/>
      <c r="B117" s="18"/>
      <c r="C117" s="22" t="s">
        <v>98</v>
      </c>
      <c r="D117" s="14"/>
      <c r="E117" s="16"/>
      <c r="F117" s="14"/>
      <c r="G117" s="63">
        <f t="shared" si="1"/>
        <v>0</v>
      </c>
    </row>
    <row r="118" spans="1:7" s="215" customFormat="1" ht="29">
      <c r="A118" s="41"/>
      <c r="B118" s="18"/>
      <c r="C118" s="22" t="s">
        <v>99</v>
      </c>
      <c r="D118" s="14"/>
      <c r="E118" s="16"/>
      <c r="F118" s="14"/>
      <c r="G118" s="63">
        <f t="shared" si="1"/>
        <v>0</v>
      </c>
    </row>
    <row r="119" spans="1:7" s="215" customFormat="1">
      <c r="A119" s="41"/>
      <c r="B119" s="18" t="s">
        <v>100</v>
      </c>
      <c r="C119" s="17" t="s">
        <v>101</v>
      </c>
      <c r="D119" s="14"/>
      <c r="E119" s="16"/>
      <c r="F119" s="14"/>
      <c r="G119" s="63">
        <f t="shared" si="1"/>
        <v>0</v>
      </c>
    </row>
    <row r="120" spans="1:7" s="215" customFormat="1" ht="72.5">
      <c r="A120" s="41"/>
      <c r="B120" s="18"/>
      <c r="C120" s="22" t="s">
        <v>102</v>
      </c>
      <c r="D120" s="14" t="s">
        <v>49</v>
      </c>
      <c r="E120" s="16">
        <v>260</v>
      </c>
      <c r="F120" s="14"/>
      <c r="G120" s="63">
        <f t="shared" si="1"/>
        <v>0</v>
      </c>
    </row>
    <row r="121" spans="1:7" s="215" customFormat="1">
      <c r="A121" s="41"/>
      <c r="B121" s="18"/>
      <c r="C121" s="17" t="s">
        <v>81</v>
      </c>
      <c r="D121" s="14"/>
      <c r="E121" s="16"/>
      <c r="F121" s="14"/>
      <c r="G121" s="63"/>
    </row>
    <row r="122" spans="1:7" s="215" customFormat="1" ht="29">
      <c r="A122" s="41"/>
      <c r="B122" s="18"/>
      <c r="C122" s="22" t="s">
        <v>97</v>
      </c>
      <c r="D122" s="14"/>
      <c r="E122" s="16"/>
      <c r="F122" s="14"/>
      <c r="G122" s="63">
        <f t="shared" si="1"/>
        <v>0</v>
      </c>
    </row>
    <row r="123" spans="1:7" s="215" customFormat="1" ht="43.5">
      <c r="A123" s="41"/>
      <c r="B123" s="18"/>
      <c r="C123" s="22" t="s">
        <v>98</v>
      </c>
      <c r="D123" s="14"/>
      <c r="E123" s="16"/>
      <c r="F123" s="14"/>
      <c r="G123" s="63">
        <f t="shared" si="1"/>
        <v>0</v>
      </c>
    </row>
    <row r="124" spans="1:7" s="215" customFormat="1" ht="29">
      <c r="A124" s="41"/>
      <c r="B124" s="18"/>
      <c r="C124" s="22" t="s">
        <v>99</v>
      </c>
      <c r="D124" s="14"/>
      <c r="E124" s="16"/>
      <c r="F124" s="14"/>
      <c r="G124" s="63">
        <f t="shared" si="1"/>
        <v>0</v>
      </c>
    </row>
    <row r="125" spans="1:7" s="215" customFormat="1" ht="31.5" customHeight="1">
      <c r="A125" s="41"/>
      <c r="B125" s="18">
        <f>B113+0.01</f>
        <v>3.0299999999999994</v>
      </c>
      <c r="C125" s="17" t="s">
        <v>103</v>
      </c>
      <c r="D125" s="14"/>
      <c r="E125" s="16"/>
      <c r="F125" s="14"/>
      <c r="G125" s="63">
        <f t="shared" si="1"/>
        <v>0</v>
      </c>
    </row>
    <row r="126" spans="1:7" s="215" customFormat="1" ht="69.75" customHeight="1">
      <c r="A126" s="41"/>
      <c r="B126" s="18"/>
      <c r="C126" s="22" t="s">
        <v>104</v>
      </c>
      <c r="D126" s="14" t="s">
        <v>49</v>
      </c>
      <c r="E126" s="16">
        <v>120</v>
      </c>
      <c r="F126" s="14"/>
      <c r="G126" s="63">
        <f t="shared" si="1"/>
        <v>0</v>
      </c>
    </row>
    <row r="127" spans="1:7" s="215" customFormat="1" ht="34.5" customHeight="1">
      <c r="A127" s="41"/>
      <c r="B127" s="18">
        <f>B125+0.01</f>
        <v>3.0399999999999991</v>
      </c>
      <c r="C127" s="17" t="s">
        <v>105</v>
      </c>
      <c r="D127" s="14"/>
      <c r="E127" s="16"/>
      <c r="F127" s="14"/>
      <c r="G127" s="63">
        <f t="shared" si="1"/>
        <v>0</v>
      </c>
    </row>
    <row r="128" spans="1:7" s="215" customFormat="1" ht="63" customHeight="1">
      <c r="A128" s="41"/>
      <c r="B128" s="18"/>
      <c r="C128" s="22" t="s">
        <v>106</v>
      </c>
      <c r="D128" s="14" t="s">
        <v>49</v>
      </c>
      <c r="E128" s="16">
        <v>150</v>
      </c>
      <c r="F128" s="14"/>
      <c r="G128" s="63">
        <f t="shared" si="1"/>
        <v>0</v>
      </c>
    </row>
    <row r="129" spans="1:7" s="215" customFormat="1">
      <c r="A129" s="41"/>
      <c r="B129" s="18"/>
      <c r="C129" s="17" t="s">
        <v>81</v>
      </c>
      <c r="D129" s="14"/>
      <c r="E129" s="16"/>
      <c r="F129" s="14"/>
      <c r="G129" s="63">
        <f t="shared" si="1"/>
        <v>0</v>
      </c>
    </row>
    <row r="130" spans="1:7" s="215" customFormat="1" ht="29">
      <c r="A130" s="41"/>
      <c r="B130" s="18"/>
      <c r="C130" s="22" t="s">
        <v>107</v>
      </c>
      <c r="D130" s="14"/>
      <c r="E130" s="16"/>
      <c r="F130" s="14"/>
      <c r="G130" s="63">
        <f t="shared" si="1"/>
        <v>0</v>
      </c>
    </row>
    <row r="131" spans="1:7" s="215" customFormat="1" ht="43.5">
      <c r="A131" s="41"/>
      <c r="B131" s="18"/>
      <c r="C131" s="22" t="s">
        <v>108</v>
      </c>
      <c r="D131" s="14"/>
      <c r="E131" s="16"/>
      <c r="F131" s="14"/>
      <c r="G131" s="63">
        <f t="shared" si="1"/>
        <v>0</v>
      </c>
    </row>
    <row r="132" spans="1:7" s="215" customFormat="1" ht="29">
      <c r="A132" s="41"/>
      <c r="B132" s="18"/>
      <c r="C132" s="22" t="s">
        <v>99</v>
      </c>
      <c r="D132" s="14"/>
      <c r="E132" s="16"/>
      <c r="F132" s="14"/>
      <c r="G132" s="63">
        <f t="shared" si="1"/>
        <v>0</v>
      </c>
    </row>
    <row r="133" spans="1:7" s="215" customFormat="1" ht="31.5" customHeight="1">
      <c r="A133" s="41"/>
      <c r="B133" s="18">
        <f>B127+0.01</f>
        <v>3.0499999999999989</v>
      </c>
      <c r="C133" s="17" t="s">
        <v>109</v>
      </c>
      <c r="D133" s="14"/>
      <c r="E133" s="16"/>
      <c r="F133" s="14"/>
      <c r="G133" s="63">
        <f t="shared" si="1"/>
        <v>0</v>
      </c>
    </row>
    <row r="134" spans="1:7" s="215" customFormat="1" ht="78" customHeight="1">
      <c r="A134" s="41"/>
      <c r="B134" s="18"/>
      <c r="C134" s="22" t="s">
        <v>110</v>
      </c>
      <c r="D134" s="14" t="s">
        <v>49</v>
      </c>
      <c r="E134" s="16">
        <v>60</v>
      </c>
      <c r="F134" s="14"/>
      <c r="G134" s="63">
        <f t="shared" ref="G134:G197" si="2">IF(E134="QRO",F134*0, F134*E134)</f>
        <v>0</v>
      </c>
    </row>
    <row r="135" spans="1:7" s="215" customFormat="1" ht="104.25" customHeight="1">
      <c r="A135" s="41"/>
      <c r="B135" s="18"/>
      <c r="C135" s="22"/>
      <c r="D135" s="14"/>
      <c r="E135" s="16"/>
      <c r="F135" s="14"/>
      <c r="G135" s="63">
        <f t="shared" si="2"/>
        <v>0</v>
      </c>
    </row>
    <row r="136" spans="1:7" s="215" customFormat="1">
      <c r="A136" s="41"/>
      <c r="B136" s="18">
        <f>B133+0.01</f>
        <v>3.0599999999999987</v>
      </c>
      <c r="C136" s="17" t="s">
        <v>111</v>
      </c>
      <c r="D136" s="14"/>
      <c r="E136" s="16"/>
      <c r="F136" s="14"/>
      <c r="G136" s="63">
        <f t="shared" si="2"/>
        <v>0</v>
      </c>
    </row>
    <row r="137" spans="1:7" s="215" customFormat="1" ht="101.5">
      <c r="A137" s="41"/>
      <c r="B137" s="18"/>
      <c r="C137" s="22" t="s">
        <v>112</v>
      </c>
      <c r="D137" s="14" t="s">
        <v>49</v>
      </c>
      <c r="E137" s="16">
        <v>25</v>
      </c>
      <c r="F137" s="14"/>
      <c r="G137" s="63">
        <f t="shared" si="2"/>
        <v>0</v>
      </c>
    </row>
    <row r="138" spans="1:7" s="215" customFormat="1" ht="36" customHeight="1">
      <c r="A138" s="41"/>
      <c r="B138" s="18">
        <f>B136+0.01</f>
        <v>3.0699999999999985</v>
      </c>
      <c r="C138" s="17" t="s">
        <v>113</v>
      </c>
      <c r="D138" s="14"/>
      <c r="E138" s="16"/>
      <c r="F138" s="14"/>
      <c r="G138" s="63">
        <f t="shared" si="2"/>
        <v>0</v>
      </c>
    </row>
    <row r="139" spans="1:7" s="215" customFormat="1" ht="58">
      <c r="A139" s="41"/>
      <c r="B139" s="18"/>
      <c r="C139" s="22" t="s">
        <v>114</v>
      </c>
      <c r="D139" s="14" t="s">
        <v>49</v>
      </c>
      <c r="E139" s="16">
        <v>145</v>
      </c>
      <c r="F139" s="14"/>
      <c r="G139" s="63">
        <f t="shared" si="2"/>
        <v>0</v>
      </c>
    </row>
    <row r="140" spans="1:7" s="215" customFormat="1" ht="18.75" customHeight="1">
      <c r="A140" s="41"/>
      <c r="B140" s="18">
        <f>B138+0.01</f>
        <v>3.0799999999999983</v>
      </c>
      <c r="C140" s="17" t="s">
        <v>347</v>
      </c>
      <c r="D140" s="14"/>
      <c r="E140" s="16"/>
      <c r="F140" s="14"/>
      <c r="G140" s="63">
        <f t="shared" si="2"/>
        <v>0</v>
      </c>
    </row>
    <row r="141" spans="1:7" s="215" customFormat="1" ht="29">
      <c r="A141" s="41"/>
      <c r="B141" s="18"/>
      <c r="C141" s="22" t="s">
        <v>115</v>
      </c>
      <c r="D141" s="14" t="s">
        <v>49</v>
      </c>
      <c r="E141" s="16">
        <v>50</v>
      </c>
      <c r="F141" s="14"/>
      <c r="G141" s="63">
        <f t="shared" si="2"/>
        <v>0</v>
      </c>
    </row>
    <row r="142" spans="1:7" s="215" customFormat="1">
      <c r="A142" s="41"/>
      <c r="B142" s="18"/>
      <c r="C142" s="17" t="s">
        <v>81</v>
      </c>
      <c r="D142" s="14"/>
      <c r="E142" s="16"/>
      <c r="F142" s="14"/>
      <c r="G142" s="63">
        <f t="shared" si="2"/>
        <v>0</v>
      </c>
    </row>
    <row r="143" spans="1:7" s="215" customFormat="1" ht="29">
      <c r="A143" s="41"/>
      <c r="B143" s="18"/>
      <c r="C143" s="22" t="s">
        <v>97</v>
      </c>
      <c r="D143" s="14"/>
      <c r="E143" s="16"/>
      <c r="F143" s="14"/>
      <c r="G143" s="63">
        <f t="shared" si="2"/>
        <v>0</v>
      </c>
    </row>
    <row r="144" spans="1:7" s="215" customFormat="1" ht="43.5">
      <c r="A144" s="41"/>
      <c r="B144" s="18"/>
      <c r="C144" s="22" t="s">
        <v>98</v>
      </c>
      <c r="D144" s="14"/>
      <c r="E144" s="16"/>
      <c r="F144" s="14"/>
      <c r="G144" s="63">
        <f t="shared" si="2"/>
        <v>0</v>
      </c>
    </row>
    <row r="145" spans="1:7" s="215" customFormat="1" ht="29">
      <c r="A145" s="41"/>
      <c r="B145" s="18"/>
      <c r="C145" s="22" t="s">
        <v>99</v>
      </c>
      <c r="D145" s="14"/>
      <c r="E145" s="16"/>
      <c r="F145" s="14"/>
      <c r="G145" s="63">
        <f t="shared" si="2"/>
        <v>0</v>
      </c>
    </row>
    <row r="146" spans="1:7" s="215" customFormat="1">
      <c r="A146" s="41"/>
      <c r="B146" s="18">
        <f>B140+0.01</f>
        <v>3.0899999999999981</v>
      </c>
      <c r="C146" s="17" t="s">
        <v>348</v>
      </c>
      <c r="D146" s="14"/>
      <c r="E146" s="16"/>
      <c r="F146" s="14"/>
      <c r="G146" s="63">
        <f t="shared" si="2"/>
        <v>0</v>
      </c>
    </row>
    <row r="147" spans="1:7" s="215" customFormat="1" ht="43.5">
      <c r="A147" s="41"/>
      <c r="B147" s="18"/>
      <c r="C147" s="22" t="s">
        <v>349</v>
      </c>
      <c r="D147" s="14" t="s">
        <v>49</v>
      </c>
      <c r="E147" s="16">
        <v>10</v>
      </c>
      <c r="F147" s="14"/>
      <c r="G147" s="63">
        <f t="shared" si="2"/>
        <v>0</v>
      </c>
    </row>
    <row r="148" spans="1:7" s="215" customFormat="1">
      <c r="A148" s="41"/>
      <c r="B148" s="18">
        <f>B146+0.01</f>
        <v>3.0999999999999979</v>
      </c>
      <c r="C148" s="17" t="s">
        <v>350</v>
      </c>
      <c r="D148" s="14"/>
      <c r="E148" s="16"/>
      <c r="F148" s="14"/>
      <c r="G148" s="63">
        <f t="shared" si="2"/>
        <v>0</v>
      </c>
    </row>
    <row r="149" spans="1:7" s="215" customFormat="1" ht="86.25" customHeight="1">
      <c r="A149" s="41"/>
      <c r="B149" s="18"/>
      <c r="C149" s="22" t="s">
        <v>351</v>
      </c>
      <c r="D149" s="14" t="s">
        <v>352</v>
      </c>
      <c r="E149" s="16">
        <v>40</v>
      </c>
      <c r="F149" s="14"/>
      <c r="G149" s="63">
        <f t="shared" si="2"/>
        <v>0</v>
      </c>
    </row>
    <row r="150" spans="1:7" s="215" customFormat="1">
      <c r="A150" s="41"/>
      <c r="B150" s="18"/>
      <c r="C150" s="17" t="s">
        <v>81</v>
      </c>
      <c r="D150" s="14"/>
      <c r="E150" s="16"/>
      <c r="F150" s="14"/>
      <c r="G150" s="63">
        <f t="shared" si="2"/>
        <v>0</v>
      </c>
    </row>
    <row r="151" spans="1:7" s="215" customFormat="1" ht="29">
      <c r="A151" s="41"/>
      <c r="B151" s="18"/>
      <c r="C151" s="22" t="s">
        <v>97</v>
      </c>
      <c r="D151" s="14"/>
      <c r="E151" s="16"/>
      <c r="F151" s="14"/>
      <c r="G151" s="63">
        <f t="shared" si="2"/>
        <v>0</v>
      </c>
    </row>
    <row r="152" spans="1:7" s="215" customFormat="1" ht="43.5">
      <c r="A152" s="41"/>
      <c r="B152" s="18"/>
      <c r="C152" s="22" t="s">
        <v>98</v>
      </c>
      <c r="D152" s="14"/>
      <c r="E152" s="16"/>
      <c r="F152" s="14"/>
      <c r="G152" s="63">
        <f t="shared" si="2"/>
        <v>0</v>
      </c>
    </row>
    <row r="153" spans="1:7" s="215" customFormat="1" ht="29">
      <c r="A153" s="41"/>
      <c r="B153" s="18"/>
      <c r="C153" s="22" t="s">
        <v>99</v>
      </c>
      <c r="D153" s="14"/>
      <c r="E153" s="16"/>
      <c r="F153" s="14"/>
      <c r="G153" s="63">
        <f t="shared" si="2"/>
        <v>0</v>
      </c>
    </row>
    <row r="154" spans="1:7" s="215" customFormat="1" ht="165" customHeight="1">
      <c r="A154" s="41"/>
      <c r="B154" s="18"/>
      <c r="C154" s="22"/>
      <c r="D154" s="14"/>
      <c r="E154" s="16"/>
      <c r="F154" s="14"/>
      <c r="G154" s="63">
        <f t="shared" si="2"/>
        <v>0</v>
      </c>
    </row>
    <row r="155" spans="1:7" s="215" customFormat="1" ht="20.149999999999999" customHeight="1" thickBot="1">
      <c r="A155" s="55">
        <v>3</v>
      </c>
      <c r="B155" s="264" t="s">
        <v>247</v>
      </c>
      <c r="C155" s="271"/>
      <c r="D155" s="265"/>
      <c r="E155" s="43"/>
      <c r="F155" s="42"/>
      <c r="G155" s="64">
        <f>SUM(G109:G154)</f>
        <v>0</v>
      </c>
    </row>
    <row r="156" spans="1:7" s="215" customFormat="1" ht="20.149999999999999" customHeight="1">
      <c r="A156" s="46">
        <f>A109+1</f>
        <v>4</v>
      </c>
      <c r="B156" s="269" t="s">
        <v>116</v>
      </c>
      <c r="C156" s="270"/>
      <c r="D156" s="47"/>
      <c r="E156" s="48"/>
      <c r="F156" s="47"/>
      <c r="G156" s="62"/>
    </row>
    <row r="157" spans="1:7" s="215" customFormat="1" ht="31">
      <c r="A157" s="41"/>
      <c r="B157" s="18">
        <f>A156+0.01</f>
        <v>4.01</v>
      </c>
      <c r="C157" s="23" t="s">
        <v>353</v>
      </c>
      <c r="D157" s="14"/>
      <c r="E157" s="16"/>
      <c r="F157" s="14"/>
      <c r="G157" s="63">
        <f t="shared" si="2"/>
        <v>0</v>
      </c>
    </row>
    <row r="158" spans="1:7" s="215" customFormat="1" ht="66.75" customHeight="1">
      <c r="A158" s="41"/>
      <c r="B158" s="18"/>
      <c r="C158" s="22" t="s">
        <v>117</v>
      </c>
      <c r="D158" s="14" t="s">
        <v>49</v>
      </c>
      <c r="E158" s="16">
        <v>110</v>
      </c>
      <c r="F158" s="14"/>
      <c r="G158" s="63">
        <f t="shared" si="2"/>
        <v>0</v>
      </c>
    </row>
    <row r="159" spans="1:7" s="215" customFormat="1" ht="90" customHeight="1">
      <c r="A159" s="41"/>
      <c r="B159" s="18"/>
      <c r="C159" s="22"/>
      <c r="D159" s="14"/>
      <c r="E159" s="16"/>
      <c r="F159" s="14"/>
      <c r="G159" s="63"/>
    </row>
    <row r="160" spans="1:7" s="215" customFormat="1">
      <c r="A160" s="41"/>
      <c r="B160" s="18"/>
      <c r="C160" s="22"/>
      <c r="D160" s="14"/>
      <c r="E160" s="16"/>
      <c r="F160" s="14"/>
      <c r="G160" s="63"/>
    </row>
    <row r="161" spans="1:7" s="215" customFormat="1" ht="15.5">
      <c r="A161" s="41"/>
      <c r="B161" s="18">
        <f>B157+0.01</f>
        <v>4.0199999999999996</v>
      </c>
      <c r="C161" s="23" t="s">
        <v>354</v>
      </c>
      <c r="D161" s="14"/>
      <c r="E161" s="16"/>
      <c r="F161" s="14"/>
      <c r="G161" s="63"/>
    </row>
    <row r="162" spans="1:7" s="215" customFormat="1" ht="51.75" customHeight="1">
      <c r="A162" s="41"/>
      <c r="B162" s="18"/>
      <c r="C162" s="22" t="s">
        <v>118</v>
      </c>
      <c r="D162" s="14" t="s">
        <v>49</v>
      </c>
      <c r="E162" s="16">
        <v>30</v>
      </c>
      <c r="F162" s="14"/>
      <c r="G162" s="63">
        <f t="shared" si="2"/>
        <v>0</v>
      </c>
    </row>
    <row r="163" spans="1:7" s="215" customFormat="1" ht="122.25" customHeight="1">
      <c r="A163" s="41"/>
      <c r="B163" s="18"/>
      <c r="C163" s="22"/>
      <c r="D163" s="14"/>
      <c r="E163" s="16"/>
      <c r="F163" s="14"/>
      <c r="G163" s="63"/>
    </row>
    <row r="164" spans="1:7" s="215" customFormat="1">
      <c r="A164" s="41"/>
      <c r="B164" s="18"/>
      <c r="C164" s="22"/>
      <c r="D164" s="14"/>
      <c r="E164" s="16"/>
      <c r="F164" s="14"/>
      <c r="G164" s="63"/>
    </row>
    <row r="165" spans="1:7" s="215" customFormat="1" ht="55.5" customHeight="1">
      <c r="A165" s="41"/>
      <c r="B165" s="18">
        <f>B161+0.01</f>
        <v>4.0299999999999994</v>
      </c>
      <c r="C165" s="23" t="s">
        <v>355</v>
      </c>
      <c r="D165" s="14"/>
      <c r="E165" s="16"/>
      <c r="F165" s="14"/>
      <c r="G165" s="63"/>
    </row>
    <row r="166" spans="1:7" s="215" customFormat="1" ht="63.75" customHeight="1">
      <c r="A166" s="41"/>
      <c r="B166" s="18"/>
      <c r="C166" s="22" t="s">
        <v>356</v>
      </c>
      <c r="D166" s="14" t="s">
        <v>49</v>
      </c>
      <c r="E166" s="16">
        <v>800</v>
      </c>
      <c r="F166" s="14"/>
      <c r="G166" s="63">
        <f t="shared" si="2"/>
        <v>0</v>
      </c>
    </row>
    <row r="167" spans="1:7" s="215" customFormat="1" ht="94.5" customHeight="1">
      <c r="A167" s="41"/>
      <c r="B167" s="18"/>
      <c r="C167" s="22"/>
      <c r="D167" s="14"/>
      <c r="E167" s="16"/>
      <c r="F167" s="14"/>
      <c r="G167" s="63"/>
    </row>
    <row r="168" spans="1:7" s="215" customFormat="1" ht="20.149999999999999" customHeight="1" thickBot="1">
      <c r="A168" s="55">
        <v>4</v>
      </c>
      <c r="B168" s="272" t="s">
        <v>248</v>
      </c>
      <c r="C168" s="273"/>
      <c r="D168" s="42"/>
      <c r="E168" s="43"/>
      <c r="F168" s="42"/>
      <c r="G168" s="64">
        <f>SUM(G156:G167)</f>
        <v>0</v>
      </c>
    </row>
    <row r="169" spans="1:7" s="215" customFormat="1" ht="20.149999999999999" customHeight="1">
      <c r="A169" s="49">
        <f>A156+1</f>
        <v>5</v>
      </c>
      <c r="B169" s="269" t="s">
        <v>119</v>
      </c>
      <c r="C169" s="270"/>
      <c r="D169" s="50"/>
      <c r="E169" s="51"/>
      <c r="F169" s="50"/>
      <c r="G169" s="65"/>
    </row>
    <row r="170" spans="1:7" s="215" customFormat="1">
      <c r="A170" s="10"/>
      <c r="B170" s="18"/>
      <c r="C170" s="17"/>
      <c r="D170" s="14"/>
      <c r="E170" s="16"/>
      <c r="F170" s="14"/>
      <c r="G170" s="59">
        <f t="shared" si="2"/>
        <v>0</v>
      </c>
    </row>
    <row r="171" spans="1:7" s="215" customFormat="1">
      <c r="A171" s="10"/>
      <c r="B171" s="18">
        <f>A169+0.01</f>
        <v>5.01</v>
      </c>
      <c r="C171" s="17" t="s">
        <v>357</v>
      </c>
      <c r="D171" s="14"/>
      <c r="E171" s="16"/>
      <c r="F171" s="14"/>
      <c r="G171" s="59">
        <f t="shared" si="2"/>
        <v>0</v>
      </c>
    </row>
    <row r="172" spans="1:7" s="215" customFormat="1" ht="174">
      <c r="A172" s="10"/>
      <c r="B172" s="18"/>
      <c r="C172" s="17" t="s">
        <v>358</v>
      </c>
      <c r="D172" s="14" t="s">
        <v>49</v>
      </c>
      <c r="E172" s="16">
        <v>15</v>
      </c>
      <c r="F172" s="14"/>
      <c r="G172" s="59">
        <f t="shared" si="2"/>
        <v>0</v>
      </c>
    </row>
    <row r="173" spans="1:7" s="215" customFormat="1" ht="116">
      <c r="A173" s="10"/>
      <c r="B173" s="18"/>
      <c r="C173" s="22" t="s">
        <v>359</v>
      </c>
      <c r="D173" s="14"/>
      <c r="E173" s="16"/>
      <c r="F173" s="14"/>
      <c r="G173" s="59">
        <f t="shared" si="2"/>
        <v>0</v>
      </c>
    </row>
    <row r="174" spans="1:7" s="215" customFormat="1" ht="29">
      <c r="A174" s="10"/>
      <c r="B174" s="18"/>
      <c r="C174" s="22" t="s">
        <v>360</v>
      </c>
      <c r="D174" s="14"/>
      <c r="E174" s="16"/>
      <c r="F174" s="14"/>
      <c r="G174" s="59"/>
    </row>
    <row r="175" spans="1:7" s="215" customFormat="1" ht="29">
      <c r="A175" s="10"/>
      <c r="B175" s="18"/>
      <c r="C175" s="22" t="s">
        <v>361</v>
      </c>
      <c r="D175" s="14"/>
      <c r="E175" s="16"/>
      <c r="F175" s="14"/>
      <c r="G175" s="59"/>
    </row>
    <row r="176" spans="1:7" s="215" customFormat="1" ht="29">
      <c r="A176" s="10"/>
      <c r="B176" s="18"/>
      <c r="C176" s="22" t="s">
        <v>362</v>
      </c>
      <c r="D176" s="14"/>
      <c r="E176" s="16"/>
      <c r="F176" s="14"/>
      <c r="G176" s="59"/>
    </row>
    <row r="177" spans="1:7" s="215" customFormat="1" ht="18.75" customHeight="1">
      <c r="A177" s="10"/>
      <c r="B177" s="18">
        <f>B171+0.01</f>
        <v>5.0199999999999996</v>
      </c>
      <c r="C177" s="17" t="s">
        <v>363</v>
      </c>
      <c r="D177" s="14"/>
      <c r="E177" s="16"/>
      <c r="F177" s="14"/>
      <c r="G177" s="59"/>
    </row>
    <row r="178" spans="1:7" s="215" customFormat="1" ht="159" customHeight="1">
      <c r="A178" s="10"/>
      <c r="B178" s="18"/>
      <c r="C178" s="22" t="s">
        <v>120</v>
      </c>
      <c r="D178" s="14" t="s">
        <v>49</v>
      </c>
      <c r="E178" s="16">
        <v>120</v>
      </c>
      <c r="F178" s="14"/>
      <c r="G178" s="59">
        <f t="shared" si="2"/>
        <v>0</v>
      </c>
    </row>
    <row r="179" spans="1:7" s="215" customFormat="1">
      <c r="A179" s="10"/>
      <c r="B179" s="18">
        <f>B177+0.01</f>
        <v>5.0299999999999994</v>
      </c>
      <c r="C179" s="17" t="s">
        <v>121</v>
      </c>
      <c r="D179" s="14"/>
      <c r="E179" s="16"/>
      <c r="F179" s="14"/>
      <c r="G179" s="59">
        <f t="shared" si="2"/>
        <v>0</v>
      </c>
    </row>
    <row r="180" spans="1:7" s="215" customFormat="1" ht="66.75" customHeight="1">
      <c r="A180" s="10"/>
      <c r="B180" s="18"/>
      <c r="C180" s="22" t="s">
        <v>122</v>
      </c>
      <c r="D180" s="14" t="s">
        <v>49</v>
      </c>
      <c r="E180" s="16" t="s">
        <v>61</v>
      </c>
      <c r="F180" s="14"/>
      <c r="G180" s="59">
        <f t="shared" si="2"/>
        <v>0</v>
      </c>
    </row>
    <row r="181" spans="1:7" s="215" customFormat="1">
      <c r="A181" s="10"/>
      <c r="B181" s="18">
        <f>B179+0.01</f>
        <v>5.0399999999999991</v>
      </c>
      <c r="C181" s="17" t="s">
        <v>123</v>
      </c>
      <c r="D181" s="14"/>
      <c r="E181" s="16"/>
      <c r="F181" s="14"/>
      <c r="G181" s="59">
        <f t="shared" si="2"/>
        <v>0</v>
      </c>
    </row>
    <row r="182" spans="1:7" s="215" customFormat="1" ht="58">
      <c r="A182" s="10"/>
      <c r="B182" s="18"/>
      <c r="C182" s="22" t="s">
        <v>124</v>
      </c>
      <c r="D182" s="14" t="s">
        <v>125</v>
      </c>
      <c r="E182" s="16">
        <v>50</v>
      </c>
      <c r="F182" s="14"/>
      <c r="G182" s="59">
        <f t="shared" si="2"/>
        <v>0</v>
      </c>
    </row>
    <row r="183" spans="1:7" s="215" customFormat="1">
      <c r="A183" s="10"/>
      <c r="B183" s="18">
        <f>B181+0.01</f>
        <v>5.0499999999999989</v>
      </c>
      <c r="C183" s="17" t="s">
        <v>126</v>
      </c>
      <c r="D183" s="14"/>
      <c r="E183" s="221"/>
      <c r="F183" s="14"/>
      <c r="G183" s="59">
        <f t="shared" si="2"/>
        <v>0</v>
      </c>
    </row>
    <row r="184" spans="1:7" s="215" customFormat="1" ht="101.5">
      <c r="A184" s="10"/>
      <c r="B184" s="18"/>
      <c r="C184" s="22" t="s">
        <v>127</v>
      </c>
      <c r="D184" s="14" t="s">
        <v>90</v>
      </c>
      <c r="E184" s="16" t="s">
        <v>61</v>
      </c>
      <c r="F184" s="14"/>
      <c r="G184" s="59">
        <f t="shared" si="2"/>
        <v>0</v>
      </c>
    </row>
    <row r="185" spans="1:7" s="215" customFormat="1">
      <c r="A185" s="10"/>
      <c r="B185" s="18">
        <f>B183+0.01</f>
        <v>5.0599999999999987</v>
      </c>
      <c r="C185" s="17" t="s">
        <v>128</v>
      </c>
      <c r="D185" s="14"/>
      <c r="E185" s="16"/>
      <c r="F185" s="14"/>
      <c r="G185" s="59">
        <f t="shared" si="2"/>
        <v>0</v>
      </c>
    </row>
    <row r="186" spans="1:7" s="215" customFormat="1" ht="65.25" customHeight="1">
      <c r="A186" s="10"/>
      <c r="B186" s="18"/>
      <c r="C186" s="22" t="s">
        <v>129</v>
      </c>
      <c r="D186" s="14" t="s">
        <v>130</v>
      </c>
      <c r="E186" s="16">
        <v>45</v>
      </c>
      <c r="F186" s="14"/>
      <c r="G186" s="59">
        <f t="shared" si="2"/>
        <v>0</v>
      </c>
    </row>
    <row r="187" spans="1:7" s="215" customFormat="1" ht="20.149999999999999" customHeight="1" thickBot="1">
      <c r="A187" s="66">
        <v>5</v>
      </c>
      <c r="B187" s="274" t="s">
        <v>249</v>
      </c>
      <c r="C187" s="275"/>
      <c r="D187" s="276"/>
      <c r="E187" s="67"/>
      <c r="F187" s="222"/>
      <c r="G187" s="68">
        <f>SUM(G169:G186)</f>
        <v>0</v>
      </c>
    </row>
    <row r="188" spans="1:7" s="215" customFormat="1" ht="20.149999999999999" customHeight="1">
      <c r="A188" s="46">
        <f>A169+1</f>
        <v>6</v>
      </c>
      <c r="B188" s="269" t="s">
        <v>131</v>
      </c>
      <c r="C188" s="270"/>
      <c r="D188" s="47"/>
      <c r="E188" s="48"/>
      <c r="F188" s="47"/>
      <c r="G188" s="62"/>
    </row>
    <row r="189" spans="1:7" s="215" customFormat="1">
      <c r="A189" s="41"/>
      <c r="B189" s="18"/>
      <c r="C189" s="17"/>
      <c r="D189" s="14"/>
      <c r="E189" s="16"/>
      <c r="F189" s="14"/>
      <c r="G189" s="63">
        <f t="shared" si="2"/>
        <v>0</v>
      </c>
    </row>
    <row r="190" spans="1:7" s="215" customFormat="1">
      <c r="A190" s="41"/>
      <c r="B190" s="18">
        <f>A188+0.01</f>
        <v>6.01</v>
      </c>
      <c r="C190" s="17" t="s">
        <v>132</v>
      </c>
      <c r="D190" s="14"/>
      <c r="E190" s="16"/>
      <c r="F190" s="14"/>
      <c r="G190" s="63">
        <f t="shared" si="2"/>
        <v>0</v>
      </c>
    </row>
    <row r="191" spans="1:7" s="215" customFormat="1" ht="377">
      <c r="A191" s="41"/>
      <c r="B191" s="18"/>
      <c r="C191" s="15" t="s">
        <v>133</v>
      </c>
      <c r="D191" s="14" t="s">
        <v>134</v>
      </c>
      <c r="E191" s="16">
        <v>15</v>
      </c>
      <c r="F191" s="14"/>
      <c r="G191" s="63">
        <f>IF(E191="QRO",F191*0, F191*E191)</f>
        <v>0</v>
      </c>
    </row>
    <row r="192" spans="1:7" s="215" customFormat="1" ht="97.5" customHeight="1">
      <c r="A192" s="41"/>
      <c r="B192" s="18"/>
      <c r="C192" s="15"/>
      <c r="D192" s="14"/>
      <c r="E192" s="16"/>
      <c r="F192" s="14"/>
      <c r="G192" s="63">
        <f t="shared" si="2"/>
        <v>0</v>
      </c>
    </row>
    <row r="193" spans="1:7" s="215" customFormat="1">
      <c r="A193" s="41"/>
      <c r="B193" s="18">
        <f>B190+0.01</f>
        <v>6.02</v>
      </c>
      <c r="C193" s="17" t="s">
        <v>135</v>
      </c>
      <c r="D193" s="14"/>
      <c r="E193" s="16"/>
      <c r="F193" s="14"/>
      <c r="G193" s="63">
        <f t="shared" si="2"/>
        <v>0</v>
      </c>
    </row>
    <row r="194" spans="1:7" s="215" customFormat="1" ht="377">
      <c r="A194" s="41"/>
      <c r="B194" s="18"/>
      <c r="C194" s="15" t="s">
        <v>136</v>
      </c>
      <c r="D194" s="14" t="s">
        <v>134</v>
      </c>
      <c r="E194" s="223">
        <v>12</v>
      </c>
      <c r="F194" s="14"/>
      <c r="G194" s="63">
        <f t="shared" si="2"/>
        <v>0</v>
      </c>
    </row>
    <row r="195" spans="1:7" s="215" customFormat="1" ht="142.5" customHeight="1">
      <c r="A195" s="41"/>
      <c r="B195" s="18"/>
      <c r="C195" s="15"/>
      <c r="D195" s="14"/>
      <c r="E195" s="16"/>
      <c r="F195" s="14"/>
      <c r="G195" s="63">
        <f t="shared" si="2"/>
        <v>0</v>
      </c>
    </row>
    <row r="196" spans="1:7" s="215" customFormat="1">
      <c r="A196" s="41"/>
      <c r="B196" s="18">
        <v>6.03</v>
      </c>
      <c r="C196" s="17" t="s">
        <v>137</v>
      </c>
      <c r="D196" s="14"/>
      <c r="E196" s="16"/>
      <c r="F196" s="14"/>
      <c r="G196" s="63">
        <f t="shared" si="2"/>
        <v>0</v>
      </c>
    </row>
    <row r="197" spans="1:7" s="215" customFormat="1">
      <c r="A197" s="41"/>
      <c r="B197" s="18"/>
      <c r="C197" s="22" t="s">
        <v>138</v>
      </c>
      <c r="D197" s="14" t="s">
        <v>130</v>
      </c>
      <c r="E197" s="16">
        <v>53</v>
      </c>
      <c r="F197" s="14"/>
      <c r="G197" s="63">
        <f t="shared" si="2"/>
        <v>0</v>
      </c>
    </row>
    <row r="198" spans="1:7" s="215" customFormat="1" ht="15.5">
      <c r="A198" s="41"/>
      <c r="B198" s="18"/>
      <c r="C198" s="22" t="s">
        <v>139</v>
      </c>
      <c r="D198" s="14"/>
      <c r="E198" s="16"/>
      <c r="F198" s="14"/>
      <c r="G198" s="63">
        <f t="shared" ref="G198:G261" si="3">IF(E198="QRO",F198*0, F198*E198)</f>
        <v>0</v>
      </c>
    </row>
    <row r="199" spans="1:7" s="215" customFormat="1">
      <c r="A199" s="41"/>
      <c r="B199" s="18"/>
      <c r="C199" s="22" t="s">
        <v>140</v>
      </c>
      <c r="D199" s="14"/>
      <c r="E199" s="16"/>
      <c r="F199" s="14"/>
      <c r="G199" s="63">
        <f t="shared" si="3"/>
        <v>0</v>
      </c>
    </row>
    <row r="200" spans="1:7" s="215" customFormat="1" ht="15.5">
      <c r="A200" s="41"/>
      <c r="B200" s="18"/>
      <c r="C200" s="22" t="s">
        <v>141</v>
      </c>
      <c r="D200" s="14"/>
      <c r="E200" s="16"/>
      <c r="F200" s="14"/>
      <c r="G200" s="63">
        <f t="shared" si="3"/>
        <v>0</v>
      </c>
    </row>
    <row r="201" spans="1:7" s="215" customFormat="1" ht="29">
      <c r="A201" s="41"/>
      <c r="B201" s="18"/>
      <c r="C201" s="22" t="s">
        <v>142</v>
      </c>
      <c r="D201" s="14"/>
      <c r="E201" s="16"/>
      <c r="F201" s="14"/>
      <c r="G201" s="63">
        <f t="shared" si="3"/>
        <v>0</v>
      </c>
    </row>
    <row r="202" spans="1:7" s="215" customFormat="1" ht="115.5" customHeight="1">
      <c r="A202" s="41"/>
      <c r="B202" s="18"/>
      <c r="C202" s="15"/>
      <c r="D202" s="14"/>
      <c r="E202" s="16"/>
      <c r="F202" s="14"/>
      <c r="G202" s="63">
        <f t="shared" si="3"/>
        <v>0</v>
      </c>
    </row>
    <row r="203" spans="1:7" s="215" customFormat="1">
      <c r="A203" s="41"/>
      <c r="B203" s="18"/>
      <c r="C203" s="15"/>
      <c r="D203" s="14"/>
      <c r="E203" s="16"/>
      <c r="F203" s="14"/>
      <c r="G203" s="63">
        <f t="shared" si="3"/>
        <v>0</v>
      </c>
    </row>
    <row r="204" spans="1:7" s="215" customFormat="1">
      <c r="A204" s="41"/>
      <c r="B204" s="24">
        <f>B196+0.01</f>
        <v>6.04</v>
      </c>
      <c r="C204" s="25" t="s">
        <v>143</v>
      </c>
      <c r="D204" s="26"/>
      <c r="E204" s="16"/>
      <c r="F204" s="14"/>
      <c r="G204" s="63">
        <f t="shared" si="3"/>
        <v>0</v>
      </c>
    </row>
    <row r="205" spans="1:7" s="215" customFormat="1" ht="113.25" customHeight="1">
      <c r="A205" s="41"/>
      <c r="B205" s="24"/>
      <c r="C205" s="27" t="s">
        <v>144</v>
      </c>
      <c r="D205" s="26" t="s">
        <v>130</v>
      </c>
      <c r="E205" s="16">
        <v>20</v>
      </c>
      <c r="F205" s="14"/>
      <c r="G205" s="63">
        <f t="shared" si="3"/>
        <v>0</v>
      </c>
    </row>
    <row r="206" spans="1:7" s="215" customFormat="1" ht="105" customHeight="1">
      <c r="A206" s="41"/>
      <c r="B206" s="24"/>
      <c r="C206" s="27"/>
      <c r="D206" s="26"/>
      <c r="E206" s="16"/>
      <c r="F206" s="14"/>
      <c r="G206" s="63">
        <f t="shared" si="3"/>
        <v>0</v>
      </c>
    </row>
    <row r="207" spans="1:7" s="215" customFormat="1">
      <c r="A207" s="41"/>
      <c r="B207" s="18"/>
      <c r="C207" s="15"/>
      <c r="D207" s="14"/>
      <c r="E207" s="16"/>
      <c r="F207" s="14"/>
      <c r="G207" s="63">
        <f t="shared" si="3"/>
        <v>0</v>
      </c>
    </row>
    <row r="208" spans="1:7" s="215" customFormat="1">
      <c r="A208" s="41"/>
      <c r="B208" s="18">
        <f>B204+0.01</f>
        <v>6.05</v>
      </c>
      <c r="C208" s="12" t="s">
        <v>145</v>
      </c>
      <c r="D208" s="14"/>
      <c r="E208" s="16"/>
      <c r="F208" s="14"/>
      <c r="G208" s="63">
        <f t="shared" si="3"/>
        <v>0</v>
      </c>
    </row>
    <row r="209" spans="1:7" s="215" customFormat="1" ht="72.5">
      <c r="A209" s="41"/>
      <c r="B209" s="18"/>
      <c r="C209" s="22" t="s">
        <v>146</v>
      </c>
      <c r="D209" s="14" t="s">
        <v>134</v>
      </c>
      <c r="E209" s="16">
        <v>230</v>
      </c>
      <c r="F209" s="14"/>
      <c r="G209" s="63">
        <f t="shared" si="3"/>
        <v>0</v>
      </c>
    </row>
    <row r="210" spans="1:7" s="215" customFormat="1">
      <c r="A210" s="41"/>
      <c r="B210" s="18">
        <f>B208+0.01</f>
        <v>6.06</v>
      </c>
      <c r="C210" s="12" t="s">
        <v>147</v>
      </c>
      <c r="D210" s="14"/>
      <c r="E210" s="16"/>
      <c r="F210" s="14"/>
      <c r="G210" s="63">
        <f t="shared" si="3"/>
        <v>0</v>
      </c>
    </row>
    <row r="211" spans="1:7" s="215" customFormat="1" ht="162" customHeight="1">
      <c r="A211" s="41"/>
      <c r="B211" s="18"/>
      <c r="C211" s="22" t="s">
        <v>364</v>
      </c>
      <c r="D211" s="14" t="s">
        <v>130</v>
      </c>
      <c r="E211" s="16">
        <v>1</v>
      </c>
      <c r="F211" s="14"/>
      <c r="G211" s="63">
        <f t="shared" si="3"/>
        <v>0</v>
      </c>
    </row>
    <row r="212" spans="1:7" s="215" customFormat="1">
      <c r="A212" s="41"/>
      <c r="B212" s="18">
        <f>B210+0.01</f>
        <v>6.0699999999999994</v>
      </c>
      <c r="C212" s="12" t="s">
        <v>365</v>
      </c>
      <c r="D212" s="14"/>
      <c r="E212" s="16"/>
      <c r="F212" s="14"/>
      <c r="G212" s="63">
        <f t="shared" si="3"/>
        <v>0</v>
      </c>
    </row>
    <row r="213" spans="1:7" s="215" customFormat="1" ht="158.25" customHeight="1">
      <c r="A213" s="41"/>
      <c r="B213" s="18"/>
      <c r="C213" s="22" t="s">
        <v>366</v>
      </c>
      <c r="D213" s="14" t="s">
        <v>130</v>
      </c>
      <c r="E213" s="16">
        <v>1</v>
      </c>
      <c r="F213" s="14"/>
      <c r="G213" s="63">
        <f t="shared" si="3"/>
        <v>0</v>
      </c>
    </row>
    <row r="214" spans="1:7" s="215" customFormat="1">
      <c r="A214" s="41"/>
      <c r="B214" s="18">
        <f>B212+0.01</f>
        <v>6.0799999999999992</v>
      </c>
      <c r="C214" s="12" t="s">
        <v>367</v>
      </c>
      <c r="D214" s="14"/>
      <c r="E214" s="16"/>
      <c r="F214" s="14"/>
      <c r="G214" s="63">
        <f t="shared" si="3"/>
        <v>0</v>
      </c>
    </row>
    <row r="215" spans="1:7" s="215" customFormat="1" ht="72.5">
      <c r="A215" s="41"/>
      <c r="B215" s="18"/>
      <c r="C215" s="22" t="s">
        <v>368</v>
      </c>
      <c r="D215" s="14" t="s">
        <v>134</v>
      </c>
      <c r="E215" s="16">
        <v>35</v>
      </c>
      <c r="F215" s="14"/>
      <c r="G215" s="63">
        <f t="shared" si="3"/>
        <v>0</v>
      </c>
    </row>
    <row r="216" spans="1:7" s="215" customFormat="1">
      <c r="A216" s="41"/>
      <c r="B216" s="18">
        <f>B214+0.01</f>
        <v>6.089999999999999</v>
      </c>
      <c r="C216" s="17" t="s">
        <v>148</v>
      </c>
      <c r="D216" s="14"/>
      <c r="E216" s="16"/>
      <c r="F216" s="14"/>
      <c r="G216" s="63">
        <f t="shared" si="3"/>
        <v>0</v>
      </c>
    </row>
    <row r="217" spans="1:7" s="215" customFormat="1" ht="159" customHeight="1">
      <c r="A217" s="41"/>
      <c r="B217" s="18"/>
      <c r="C217" s="22" t="s">
        <v>149</v>
      </c>
      <c r="D217" s="14" t="s">
        <v>134</v>
      </c>
      <c r="E217" s="16">
        <v>320</v>
      </c>
      <c r="F217" s="14"/>
      <c r="G217" s="63">
        <f t="shared" si="3"/>
        <v>0</v>
      </c>
    </row>
    <row r="218" spans="1:7" s="215" customFormat="1">
      <c r="A218" s="41"/>
      <c r="B218" s="18">
        <f>B216+0.01</f>
        <v>6.0999999999999988</v>
      </c>
      <c r="C218" s="12" t="s">
        <v>369</v>
      </c>
      <c r="D218" s="14"/>
      <c r="E218" s="16"/>
      <c r="F218" s="14"/>
      <c r="G218" s="63"/>
    </row>
    <row r="219" spans="1:7" s="215" customFormat="1" ht="72.5">
      <c r="A219" s="41"/>
      <c r="B219" s="18"/>
      <c r="C219" s="22" t="s">
        <v>370</v>
      </c>
      <c r="D219" s="14" t="s">
        <v>134</v>
      </c>
      <c r="E219" s="16">
        <v>40</v>
      </c>
      <c r="F219" s="14"/>
      <c r="G219" s="63">
        <f t="shared" si="3"/>
        <v>0</v>
      </c>
    </row>
    <row r="220" spans="1:7" s="215" customFormat="1">
      <c r="A220" s="41"/>
      <c r="B220" s="18">
        <f>B218+0.01</f>
        <v>6.1099999999999985</v>
      </c>
      <c r="C220" s="12" t="s">
        <v>371</v>
      </c>
      <c r="D220" s="14"/>
      <c r="E220" s="16"/>
      <c r="F220" s="14"/>
      <c r="G220" s="63"/>
    </row>
    <row r="221" spans="1:7" s="215" customFormat="1" ht="29">
      <c r="A221" s="41"/>
      <c r="B221" s="18"/>
      <c r="C221" s="15" t="s">
        <v>372</v>
      </c>
      <c r="D221" s="14" t="s">
        <v>130</v>
      </c>
      <c r="E221" s="16" t="s">
        <v>61</v>
      </c>
      <c r="F221" s="14"/>
      <c r="G221" s="63">
        <f t="shared" si="3"/>
        <v>0</v>
      </c>
    </row>
    <row r="222" spans="1:7" s="215" customFormat="1" ht="20.149999999999999" customHeight="1" thickBot="1">
      <c r="A222" s="55">
        <v>6</v>
      </c>
      <c r="B222" s="272" t="s">
        <v>250</v>
      </c>
      <c r="C222" s="273"/>
      <c r="D222" s="42"/>
      <c r="E222" s="43"/>
      <c r="F222" s="42"/>
      <c r="G222" s="64">
        <f>SUM(G188:G221)</f>
        <v>0</v>
      </c>
    </row>
    <row r="223" spans="1:7" s="215" customFormat="1" ht="20.149999999999999" customHeight="1">
      <c r="A223" s="46">
        <f>A188+1</f>
        <v>7</v>
      </c>
      <c r="B223" s="269" t="s">
        <v>150</v>
      </c>
      <c r="C223" s="277"/>
      <c r="D223" s="47"/>
      <c r="E223" s="48"/>
      <c r="F223" s="47"/>
      <c r="G223" s="62"/>
    </row>
    <row r="224" spans="1:7" s="215" customFormat="1">
      <c r="A224" s="41"/>
      <c r="B224" s="18"/>
      <c r="C224" s="17"/>
      <c r="D224" s="14"/>
      <c r="E224" s="16"/>
      <c r="F224" s="14"/>
      <c r="G224" s="63"/>
    </row>
    <row r="225" spans="1:7" s="215" customFormat="1">
      <c r="A225" s="41"/>
      <c r="B225" s="18">
        <f>A223+0.01</f>
        <v>7.01</v>
      </c>
      <c r="C225" s="17" t="s">
        <v>151</v>
      </c>
      <c r="D225" s="14"/>
      <c r="E225" s="16"/>
      <c r="F225" s="14"/>
      <c r="G225" s="63"/>
    </row>
    <row r="226" spans="1:7" s="215" customFormat="1" ht="43.5">
      <c r="A226" s="41"/>
      <c r="B226" s="18"/>
      <c r="C226" s="22" t="s">
        <v>152</v>
      </c>
      <c r="D226" s="14" t="s">
        <v>49</v>
      </c>
      <c r="E226" s="16">
        <v>40</v>
      </c>
      <c r="F226" s="14"/>
      <c r="G226" s="63">
        <f t="shared" si="3"/>
        <v>0</v>
      </c>
    </row>
    <row r="227" spans="1:7" s="215" customFormat="1" ht="43.5">
      <c r="A227" s="41"/>
      <c r="B227" s="18"/>
      <c r="C227" s="22" t="s">
        <v>153</v>
      </c>
      <c r="D227" s="14" t="s">
        <v>49</v>
      </c>
      <c r="E227" s="16">
        <v>110</v>
      </c>
      <c r="F227" s="14"/>
      <c r="G227" s="63">
        <f t="shared" si="3"/>
        <v>0</v>
      </c>
    </row>
    <row r="228" spans="1:7" s="215" customFormat="1">
      <c r="A228" s="41"/>
      <c r="B228" s="18">
        <f>B225+0.01</f>
        <v>7.02</v>
      </c>
      <c r="C228" s="25" t="s">
        <v>154</v>
      </c>
      <c r="D228" s="14"/>
      <c r="E228" s="16"/>
      <c r="F228" s="14"/>
      <c r="G228" s="63">
        <f t="shared" si="3"/>
        <v>0</v>
      </c>
    </row>
    <row r="229" spans="1:7" s="215" customFormat="1" ht="53.25" customHeight="1">
      <c r="A229" s="41"/>
      <c r="B229" s="18"/>
      <c r="C229" s="28" t="s">
        <v>155</v>
      </c>
      <c r="D229" s="14" t="s">
        <v>49</v>
      </c>
      <c r="E229" s="16">
        <v>650</v>
      </c>
      <c r="F229" s="14"/>
      <c r="G229" s="63">
        <f t="shared" si="3"/>
        <v>0</v>
      </c>
    </row>
    <row r="230" spans="1:7" s="215" customFormat="1">
      <c r="A230" s="41"/>
      <c r="B230" s="18">
        <f>B228+0.01</f>
        <v>7.0299999999999994</v>
      </c>
      <c r="C230" s="17" t="s">
        <v>156</v>
      </c>
      <c r="D230" s="14"/>
      <c r="E230" s="16"/>
      <c r="F230" s="14"/>
      <c r="G230" s="63">
        <f t="shared" si="3"/>
        <v>0</v>
      </c>
    </row>
    <row r="231" spans="1:7" s="215" customFormat="1" ht="58">
      <c r="A231" s="41"/>
      <c r="B231" s="18"/>
      <c r="C231" s="22" t="s">
        <v>157</v>
      </c>
      <c r="D231" s="14" t="s">
        <v>49</v>
      </c>
      <c r="E231" s="16">
        <v>60</v>
      </c>
      <c r="F231" s="14"/>
      <c r="G231" s="63">
        <f t="shared" si="3"/>
        <v>0</v>
      </c>
    </row>
    <row r="232" spans="1:7" s="215" customFormat="1">
      <c r="A232" s="41"/>
      <c r="B232" s="18">
        <f>B230+0.01</f>
        <v>7.0399999999999991</v>
      </c>
      <c r="C232" s="17" t="s">
        <v>158</v>
      </c>
      <c r="D232" s="14"/>
      <c r="E232" s="16"/>
      <c r="F232" s="14"/>
      <c r="G232" s="63">
        <f t="shared" si="3"/>
        <v>0</v>
      </c>
    </row>
    <row r="233" spans="1:7" s="215" customFormat="1" ht="43.5">
      <c r="A233" s="41"/>
      <c r="B233" s="18"/>
      <c r="C233" s="22" t="s">
        <v>159</v>
      </c>
      <c r="D233" s="14" t="s">
        <v>160</v>
      </c>
      <c r="E233" s="16">
        <v>30</v>
      </c>
      <c r="F233" s="14"/>
      <c r="G233" s="63">
        <f t="shared" si="3"/>
        <v>0</v>
      </c>
    </row>
    <row r="234" spans="1:7" s="215" customFormat="1">
      <c r="A234" s="41"/>
      <c r="B234" s="18">
        <f>B230+0.01</f>
        <v>7.0399999999999991</v>
      </c>
      <c r="C234" s="17" t="s">
        <v>161</v>
      </c>
      <c r="D234" s="14"/>
      <c r="E234" s="16"/>
      <c r="F234" s="14"/>
      <c r="G234" s="63">
        <f t="shared" si="3"/>
        <v>0</v>
      </c>
    </row>
    <row r="235" spans="1:7" s="215" customFormat="1" ht="333.5">
      <c r="A235" s="41"/>
      <c r="B235" s="18"/>
      <c r="C235" s="22" t="s">
        <v>162</v>
      </c>
      <c r="D235" s="14" t="s">
        <v>49</v>
      </c>
      <c r="E235" s="16">
        <v>520</v>
      </c>
      <c r="F235" s="14"/>
      <c r="G235" s="63">
        <f t="shared" si="3"/>
        <v>0</v>
      </c>
    </row>
    <row r="236" spans="1:7" s="215" customFormat="1">
      <c r="A236" s="41"/>
      <c r="B236" s="18">
        <f>B234+0.01</f>
        <v>7.0499999999999989</v>
      </c>
      <c r="C236" s="17" t="s">
        <v>163</v>
      </c>
      <c r="D236" s="14"/>
      <c r="E236" s="16"/>
      <c r="F236" s="14"/>
      <c r="G236" s="63">
        <f t="shared" si="3"/>
        <v>0</v>
      </c>
    </row>
    <row r="237" spans="1:7" s="215" customFormat="1" ht="43.5">
      <c r="A237" s="41"/>
      <c r="B237" s="18"/>
      <c r="C237" s="22" t="s">
        <v>164</v>
      </c>
      <c r="D237" s="14" t="s">
        <v>90</v>
      </c>
      <c r="E237" s="16">
        <v>60</v>
      </c>
      <c r="F237" s="14"/>
      <c r="G237" s="63">
        <f t="shared" si="3"/>
        <v>0</v>
      </c>
    </row>
    <row r="238" spans="1:7" s="215" customFormat="1" ht="29">
      <c r="A238" s="41"/>
      <c r="B238" s="18">
        <f>B236+0.01</f>
        <v>7.0599999999999987</v>
      </c>
      <c r="C238" s="17" t="s">
        <v>165</v>
      </c>
      <c r="D238" s="14"/>
      <c r="E238" s="16"/>
      <c r="F238" s="14"/>
      <c r="G238" s="63">
        <f t="shared" si="3"/>
        <v>0</v>
      </c>
    </row>
    <row r="239" spans="1:7" s="215" customFormat="1" ht="29">
      <c r="A239" s="41"/>
      <c r="B239" s="18"/>
      <c r="C239" s="22" t="s">
        <v>166</v>
      </c>
      <c r="D239" s="14" t="s">
        <v>90</v>
      </c>
      <c r="E239" s="16">
        <v>40</v>
      </c>
      <c r="F239" s="14"/>
      <c r="G239" s="63">
        <f t="shared" si="3"/>
        <v>0</v>
      </c>
    </row>
    <row r="240" spans="1:7" s="215" customFormat="1">
      <c r="A240" s="41"/>
      <c r="B240" s="18">
        <f>B238+0.01</f>
        <v>7.0699999999999985</v>
      </c>
      <c r="C240" s="17" t="s">
        <v>373</v>
      </c>
      <c r="D240" s="14"/>
      <c r="E240" s="16"/>
      <c r="F240" s="14"/>
      <c r="G240" s="63">
        <f t="shared" si="3"/>
        <v>0</v>
      </c>
    </row>
    <row r="241" spans="1:7" s="215" customFormat="1" ht="43.5">
      <c r="A241" s="41"/>
      <c r="B241" s="18"/>
      <c r="C241" s="22" t="s">
        <v>374</v>
      </c>
      <c r="D241" s="14" t="s">
        <v>49</v>
      </c>
      <c r="E241" s="16">
        <v>15</v>
      </c>
      <c r="F241" s="14"/>
      <c r="G241" s="63">
        <f t="shared" si="3"/>
        <v>0</v>
      </c>
    </row>
    <row r="242" spans="1:7" s="215" customFormat="1">
      <c r="A242" s="41"/>
      <c r="B242" s="18">
        <f>B240+0.01</f>
        <v>7.0799999999999983</v>
      </c>
      <c r="C242" s="17" t="s">
        <v>167</v>
      </c>
      <c r="D242" s="14"/>
      <c r="E242" s="16"/>
      <c r="F242" s="14"/>
      <c r="G242" s="63">
        <f t="shared" si="3"/>
        <v>0</v>
      </c>
    </row>
    <row r="243" spans="1:7" s="215" customFormat="1" ht="43.5">
      <c r="A243" s="41"/>
      <c r="B243" s="18"/>
      <c r="C243" s="22" t="s">
        <v>168</v>
      </c>
      <c r="D243" s="14" t="s">
        <v>90</v>
      </c>
      <c r="E243" s="16">
        <v>110</v>
      </c>
      <c r="F243" s="14"/>
      <c r="G243" s="63">
        <f t="shared" si="3"/>
        <v>0</v>
      </c>
    </row>
    <row r="244" spans="1:7" s="215" customFormat="1">
      <c r="A244" s="41"/>
      <c r="B244" s="18">
        <f>B242+0.01</f>
        <v>7.0899999999999981</v>
      </c>
      <c r="C244" s="17" t="s">
        <v>169</v>
      </c>
      <c r="D244" s="14"/>
      <c r="E244" s="16"/>
      <c r="F244" s="14"/>
      <c r="G244" s="63">
        <f t="shared" si="3"/>
        <v>0</v>
      </c>
    </row>
    <row r="245" spans="1:7" s="215" customFormat="1" ht="43.5">
      <c r="A245" s="41"/>
      <c r="B245" s="18"/>
      <c r="C245" s="22" t="s">
        <v>170</v>
      </c>
      <c r="D245" s="14" t="s">
        <v>90</v>
      </c>
      <c r="E245" s="16">
        <v>600</v>
      </c>
      <c r="F245" s="14"/>
      <c r="G245" s="63">
        <f t="shared" si="3"/>
        <v>0</v>
      </c>
    </row>
    <row r="246" spans="1:7" s="215" customFormat="1">
      <c r="A246" s="41"/>
      <c r="B246" s="18">
        <f>B244+0.01</f>
        <v>7.0999999999999979</v>
      </c>
      <c r="C246" s="17" t="s">
        <v>171</v>
      </c>
      <c r="D246" s="14"/>
      <c r="E246" s="16"/>
      <c r="F246" s="14"/>
      <c r="G246" s="63">
        <f t="shared" si="3"/>
        <v>0</v>
      </c>
    </row>
    <row r="247" spans="1:7" s="215" customFormat="1">
      <c r="A247" s="41"/>
      <c r="B247" s="18"/>
      <c r="C247" s="22" t="s">
        <v>172</v>
      </c>
      <c r="D247" s="14" t="s">
        <v>49</v>
      </c>
      <c r="E247" s="16">
        <v>1800</v>
      </c>
      <c r="F247" s="14"/>
      <c r="G247" s="63">
        <f t="shared" si="3"/>
        <v>0</v>
      </c>
    </row>
    <row r="248" spans="1:7" s="215" customFormat="1">
      <c r="A248" s="41"/>
      <c r="B248" s="18">
        <f>B246+0.01</f>
        <v>7.1099999999999977</v>
      </c>
      <c r="C248" s="17" t="s">
        <v>173</v>
      </c>
      <c r="D248" s="14"/>
      <c r="E248" s="16"/>
      <c r="F248" s="14"/>
      <c r="G248" s="63">
        <f t="shared" si="3"/>
        <v>0</v>
      </c>
    </row>
    <row r="249" spans="1:7" s="215" customFormat="1" ht="43.5">
      <c r="A249" s="41"/>
      <c r="B249" s="18"/>
      <c r="C249" s="22" t="s">
        <v>174</v>
      </c>
      <c r="D249" s="14" t="s">
        <v>130</v>
      </c>
      <c r="E249" s="16">
        <v>8</v>
      </c>
      <c r="F249" s="14"/>
      <c r="G249" s="63">
        <f t="shared" si="3"/>
        <v>0</v>
      </c>
    </row>
    <row r="250" spans="1:7" s="215" customFormat="1">
      <c r="A250" s="41"/>
      <c r="B250" s="18">
        <f>B248+0.01</f>
        <v>7.1199999999999974</v>
      </c>
      <c r="C250" s="17" t="s">
        <v>175</v>
      </c>
      <c r="D250" s="14"/>
      <c r="E250" s="16"/>
      <c r="F250" s="14"/>
      <c r="G250" s="63">
        <f t="shared" si="3"/>
        <v>0</v>
      </c>
    </row>
    <row r="251" spans="1:7" s="215" customFormat="1" ht="43.5">
      <c r="A251" s="41"/>
      <c r="B251" s="18"/>
      <c r="C251" s="22" t="s">
        <v>176</v>
      </c>
      <c r="D251" s="14" t="s">
        <v>90</v>
      </c>
      <c r="E251" s="16">
        <v>35</v>
      </c>
      <c r="F251" s="14"/>
      <c r="G251" s="63">
        <f t="shared" si="3"/>
        <v>0</v>
      </c>
    </row>
    <row r="252" spans="1:7" s="215" customFormat="1">
      <c r="A252" s="41"/>
      <c r="B252" s="18">
        <f>B250+0.01</f>
        <v>7.1299999999999972</v>
      </c>
      <c r="C252" s="17" t="s">
        <v>177</v>
      </c>
      <c r="D252" s="14"/>
      <c r="E252" s="16"/>
      <c r="F252" s="14"/>
      <c r="G252" s="63">
        <f t="shared" si="3"/>
        <v>0</v>
      </c>
    </row>
    <row r="253" spans="1:7" s="215" customFormat="1" ht="29">
      <c r="A253" s="41"/>
      <c r="B253" s="18"/>
      <c r="C253" s="22" t="s">
        <v>178</v>
      </c>
      <c r="D253" s="14" t="s">
        <v>49</v>
      </c>
      <c r="E253" s="16">
        <v>7</v>
      </c>
      <c r="F253" s="14"/>
      <c r="G253" s="63">
        <f t="shared" si="3"/>
        <v>0</v>
      </c>
    </row>
    <row r="254" spans="1:7" s="215" customFormat="1">
      <c r="A254" s="41"/>
      <c r="B254" s="18">
        <f>B252+0.01</f>
        <v>7.139999999999997</v>
      </c>
      <c r="C254" s="17" t="s">
        <v>179</v>
      </c>
      <c r="D254" s="14"/>
      <c r="E254" s="16"/>
      <c r="F254" s="14"/>
      <c r="G254" s="63">
        <f t="shared" si="3"/>
        <v>0</v>
      </c>
    </row>
    <row r="255" spans="1:7" s="215" customFormat="1" ht="29">
      <c r="A255" s="41"/>
      <c r="B255" s="18"/>
      <c r="C255" s="22" t="s">
        <v>180</v>
      </c>
      <c r="D255" s="14" t="s">
        <v>130</v>
      </c>
      <c r="E255" s="16">
        <v>18</v>
      </c>
      <c r="F255" s="14"/>
      <c r="G255" s="63">
        <f t="shared" si="3"/>
        <v>0</v>
      </c>
    </row>
    <row r="256" spans="1:7" s="215" customFormat="1">
      <c r="A256" s="41"/>
      <c r="B256" s="18"/>
      <c r="C256" s="29" t="s">
        <v>181</v>
      </c>
      <c r="D256" s="14" t="s">
        <v>130</v>
      </c>
      <c r="E256" s="16">
        <v>7</v>
      </c>
      <c r="F256" s="14"/>
      <c r="G256" s="63">
        <f t="shared" si="3"/>
        <v>0</v>
      </c>
    </row>
    <row r="257" spans="1:7" s="215" customFormat="1">
      <c r="A257" s="41"/>
      <c r="B257" s="18">
        <f>B254+0.01</f>
        <v>7.1499999999999968</v>
      </c>
      <c r="C257" s="17" t="s">
        <v>182</v>
      </c>
      <c r="D257" s="14"/>
      <c r="E257" s="16"/>
      <c r="F257" s="14"/>
      <c r="G257" s="63">
        <f t="shared" si="3"/>
        <v>0</v>
      </c>
    </row>
    <row r="258" spans="1:7" s="215" customFormat="1" ht="71.25" customHeight="1">
      <c r="A258" s="41"/>
      <c r="B258" s="18"/>
      <c r="C258" s="22" t="s">
        <v>183</v>
      </c>
      <c r="D258" s="14" t="s">
        <v>130</v>
      </c>
      <c r="E258" s="16">
        <v>50</v>
      </c>
      <c r="F258" s="14"/>
      <c r="G258" s="63">
        <f t="shared" si="3"/>
        <v>0</v>
      </c>
    </row>
    <row r="259" spans="1:7" s="215" customFormat="1">
      <c r="A259" s="41"/>
      <c r="B259" s="18">
        <f>B257+0.01</f>
        <v>7.1599999999999966</v>
      </c>
      <c r="C259" s="17" t="s">
        <v>184</v>
      </c>
      <c r="D259" s="14"/>
      <c r="E259" s="16"/>
      <c r="F259" s="14"/>
      <c r="G259" s="63">
        <f t="shared" si="3"/>
        <v>0</v>
      </c>
    </row>
    <row r="260" spans="1:7" s="215" customFormat="1">
      <c r="A260" s="41"/>
      <c r="B260" s="18"/>
      <c r="C260" s="22" t="s">
        <v>185</v>
      </c>
      <c r="D260" s="14" t="s">
        <v>130</v>
      </c>
      <c r="E260" s="16">
        <v>1</v>
      </c>
      <c r="F260" s="224"/>
      <c r="G260" s="63">
        <f t="shared" si="3"/>
        <v>0</v>
      </c>
    </row>
    <row r="261" spans="1:7" s="215" customFormat="1">
      <c r="A261" s="41"/>
      <c r="B261" s="18"/>
      <c r="C261" s="22" t="s">
        <v>186</v>
      </c>
      <c r="D261" s="14" t="s">
        <v>187</v>
      </c>
      <c r="E261" s="16">
        <v>1</v>
      </c>
      <c r="F261" s="224"/>
      <c r="G261" s="63">
        <f t="shared" si="3"/>
        <v>0</v>
      </c>
    </row>
    <row r="262" spans="1:7" s="215" customFormat="1">
      <c r="A262" s="41"/>
      <c r="B262" s="18"/>
      <c r="C262" s="22" t="s">
        <v>188</v>
      </c>
      <c r="D262" s="14" t="s">
        <v>187</v>
      </c>
      <c r="E262" s="16">
        <v>1</v>
      </c>
      <c r="F262" s="224"/>
      <c r="G262" s="63">
        <f t="shared" ref="G262:G318" si="4">IF(E262="QRO",F262*0, F262*E262)</f>
        <v>0</v>
      </c>
    </row>
    <row r="263" spans="1:7" s="215" customFormat="1">
      <c r="A263" s="41"/>
      <c r="B263" s="18"/>
      <c r="C263" s="22" t="s">
        <v>189</v>
      </c>
      <c r="D263" s="14" t="s">
        <v>187</v>
      </c>
      <c r="E263" s="16">
        <v>2</v>
      </c>
      <c r="F263" s="224"/>
      <c r="G263" s="63">
        <f t="shared" si="4"/>
        <v>0</v>
      </c>
    </row>
    <row r="264" spans="1:7" s="215" customFormat="1">
      <c r="A264" s="41"/>
      <c r="B264" s="18"/>
      <c r="C264" s="22" t="s">
        <v>190</v>
      </c>
      <c r="D264" s="14" t="s">
        <v>90</v>
      </c>
      <c r="E264" s="16">
        <v>50</v>
      </c>
      <c r="F264" s="224"/>
      <c r="G264" s="63">
        <f t="shared" si="4"/>
        <v>0</v>
      </c>
    </row>
    <row r="265" spans="1:7" s="215" customFormat="1">
      <c r="A265" s="41"/>
      <c r="B265" s="18">
        <f>B259+0.01</f>
        <v>7.1699999999999964</v>
      </c>
      <c r="C265" s="17" t="s">
        <v>191</v>
      </c>
      <c r="D265" s="14"/>
      <c r="E265" s="16"/>
      <c r="F265" s="14"/>
      <c r="G265" s="63">
        <f t="shared" si="4"/>
        <v>0</v>
      </c>
    </row>
    <row r="266" spans="1:7" s="215" customFormat="1">
      <c r="A266" s="41"/>
      <c r="B266" s="18" t="s">
        <v>192</v>
      </c>
      <c r="C266" s="22" t="s">
        <v>193</v>
      </c>
      <c r="D266" s="14" t="s">
        <v>130</v>
      </c>
      <c r="E266" s="16">
        <v>1</v>
      </c>
      <c r="F266" s="14"/>
      <c r="G266" s="63">
        <f t="shared" si="4"/>
        <v>0</v>
      </c>
    </row>
    <row r="267" spans="1:7" s="215" customFormat="1" ht="94.5" customHeight="1">
      <c r="A267" s="41"/>
      <c r="B267" s="18"/>
      <c r="C267" s="22"/>
      <c r="D267" s="14"/>
      <c r="E267" s="16"/>
      <c r="F267" s="14"/>
      <c r="G267" s="63">
        <f t="shared" si="4"/>
        <v>0</v>
      </c>
    </row>
    <row r="268" spans="1:7" s="215" customFormat="1">
      <c r="A268" s="41"/>
      <c r="B268" s="18"/>
      <c r="C268" s="22" t="s">
        <v>199</v>
      </c>
      <c r="D268" s="14" t="s">
        <v>130</v>
      </c>
      <c r="E268" s="16">
        <v>1</v>
      </c>
      <c r="F268" s="14"/>
      <c r="G268" s="63">
        <f t="shared" si="4"/>
        <v>0</v>
      </c>
    </row>
    <row r="269" spans="1:7" s="215" customFormat="1">
      <c r="A269" s="41"/>
      <c r="B269" s="18"/>
      <c r="C269" s="22" t="s">
        <v>194</v>
      </c>
      <c r="D269" s="14" t="s">
        <v>130</v>
      </c>
      <c r="E269" s="16">
        <v>5</v>
      </c>
      <c r="F269" s="14"/>
      <c r="G269" s="63">
        <f t="shared" si="4"/>
        <v>0</v>
      </c>
    </row>
    <row r="270" spans="1:7" s="215" customFormat="1" ht="133.5" customHeight="1">
      <c r="A270" s="41"/>
      <c r="B270" s="18"/>
      <c r="C270" s="22"/>
      <c r="D270" s="14"/>
      <c r="E270" s="16"/>
      <c r="F270" s="14"/>
      <c r="G270" s="63">
        <f t="shared" si="4"/>
        <v>0</v>
      </c>
    </row>
    <row r="271" spans="1:7" s="215" customFormat="1">
      <c r="A271" s="41"/>
      <c r="B271" s="18">
        <f>B265+0.01</f>
        <v>7.1799999999999962</v>
      </c>
      <c r="C271" s="17" t="s">
        <v>195</v>
      </c>
      <c r="D271" s="14"/>
      <c r="E271" s="16"/>
      <c r="F271" s="14"/>
      <c r="G271" s="63">
        <f t="shared" si="4"/>
        <v>0</v>
      </c>
    </row>
    <row r="272" spans="1:7" s="215" customFormat="1">
      <c r="A272" s="41"/>
      <c r="B272" s="18"/>
      <c r="C272" s="22" t="s">
        <v>375</v>
      </c>
      <c r="D272" s="14" t="s">
        <v>187</v>
      </c>
      <c r="E272" s="16">
        <v>3</v>
      </c>
      <c r="F272" s="14"/>
      <c r="G272" s="63">
        <f t="shared" si="4"/>
        <v>0</v>
      </c>
    </row>
    <row r="273" spans="1:7" s="215" customFormat="1">
      <c r="A273" s="41"/>
      <c r="B273" s="18"/>
      <c r="C273" s="22" t="s">
        <v>376</v>
      </c>
      <c r="D273" s="14" t="s">
        <v>187</v>
      </c>
      <c r="E273" s="16">
        <v>8</v>
      </c>
      <c r="F273" s="14"/>
      <c r="G273" s="63">
        <f t="shared" si="4"/>
        <v>0</v>
      </c>
    </row>
    <row r="274" spans="1:7" s="215" customFormat="1">
      <c r="A274" s="41"/>
      <c r="B274" s="18"/>
      <c r="C274" s="22" t="s">
        <v>377</v>
      </c>
      <c r="D274" s="14" t="s">
        <v>187</v>
      </c>
      <c r="E274" s="16">
        <v>54</v>
      </c>
      <c r="F274" s="14"/>
      <c r="G274" s="63">
        <f t="shared" si="4"/>
        <v>0</v>
      </c>
    </row>
    <row r="275" spans="1:7" s="215" customFormat="1">
      <c r="A275" s="41"/>
      <c r="B275" s="18">
        <f>B271+0.01</f>
        <v>7.1899999999999959</v>
      </c>
      <c r="C275" s="17" t="s">
        <v>378</v>
      </c>
      <c r="D275" s="14"/>
      <c r="E275" s="16"/>
      <c r="F275" s="14"/>
      <c r="G275" s="63">
        <f t="shared" si="4"/>
        <v>0</v>
      </c>
    </row>
    <row r="276" spans="1:7" s="215" customFormat="1" ht="58">
      <c r="A276" s="41"/>
      <c r="B276" s="18"/>
      <c r="C276" s="22" t="s">
        <v>379</v>
      </c>
      <c r="D276" s="14" t="s">
        <v>380</v>
      </c>
      <c r="E276" s="16">
        <v>1</v>
      </c>
      <c r="F276" s="14"/>
      <c r="G276" s="63">
        <f t="shared" si="4"/>
        <v>0</v>
      </c>
    </row>
    <row r="277" spans="1:7" s="215" customFormat="1" ht="135.75" customHeight="1">
      <c r="A277" s="41"/>
      <c r="B277" s="18"/>
      <c r="C277" s="22"/>
      <c r="D277" s="14"/>
      <c r="E277" s="16"/>
      <c r="F277" s="14"/>
      <c r="G277" s="63">
        <f t="shared" si="4"/>
        <v>0</v>
      </c>
    </row>
    <row r="278" spans="1:7" s="215" customFormat="1">
      <c r="A278" s="41"/>
      <c r="B278" s="18">
        <f>B275+0.01</f>
        <v>7.1999999999999957</v>
      </c>
      <c r="C278" s="17" t="s">
        <v>381</v>
      </c>
      <c r="D278" s="14"/>
      <c r="E278" s="16"/>
      <c r="F278" s="14"/>
      <c r="G278" s="63">
        <f t="shared" si="4"/>
        <v>0</v>
      </c>
    </row>
    <row r="279" spans="1:7" s="215" customFormat="1" ht="58">
      <c r="A279" s="41"/>
      <c r="B279" s="18"/>
      <c r="C279" s="22" t="s">
        <v>382</v>
      </c>
      <c r="D279" s="14" t="s">
        <v>380</v>
      </c>
      <c r="E279" s="16">
        <v>1</v>
      </c>
      <c r="F279" s="14"/>
      <c r="G279" s="63">
        <f t="shared" si="4"/>
        <v>0</v>
      </c>
    </row>
    <row r="280" spans="1:7" s="215" customFormat="1" ht="141" customHeight="1">
      <c r="A280" s="41"/>
      <c r="B280" s="18"/>
      <c r="C280" s="22"/>
      <c r="D280" s="14"/>
      <c r="E280" s="16"/>
      <c r="F280" s="14"/>
      <c r="G280" s="63">
        <f t="shared" si="4"/>
        <v>0</v>
      </c>
    </row>
    <row r="281" spans="1:7" s="215" customFormat="1">
      <c r="A281" s="41"/>
      <c r="B281" s="18">
        <v>7.22</v>
      </c>
      <c r="C281" s="17" t="s">
        <v>383</v>
      </c>
      <c r="D281" s="14"/>
      <c r="E281" s="16"/>
      <c r="F281" s="14"/>
      <c r="G281" s="63">
        <f t="shared" si="4"/>
        <v>0</v>
      </c>
    </row>
    <row r="282" spans="1:7" s="215" customFormat="1" ht="72.5">
      <c r="A282" s="41"/>
      <c r="B282" s="18"/>
      <c r="C282" s="22" t="s">
        <v>384</v>
      </c>
      <c r="D282" s="14" t="s">
        <v>160</v>
      </c>
      <c r="E282" s="16">
        <v>16</v>
      </c>
      <c r="F282" s="14"/>
      <c r="G282" s="63">
        <f t="shared" si="4"/>
        <v>0</v>
      </c>
    </row>
    <row r="283" spans="1:7" s="215" customFormat="1" ht="153" customHeight="1">
      <c r="A283" s="41"/>
      <c r="B283" s="18"/>
      <c r="C283" s="22"/>
      <c r="D283" s="14"/>
      <c r="E283" s="16"/>
      <c r="F283" s="14"/>
      <c r="G283" s="63">
        <f t="shared" si="4"/>
        <v>0</v>
      </c>
    </row>
    <row r="284" spans="1:7" s="215" customFormat="1">
      <c r="A284" s="41"/>
      <c r="B284" s="18"/>
      <c r="C284" s="18"/>
      <c r="D284" s="14"/>
      <c r="E284" s="17"/>
      <c r="F284" s="14"/>
      <c r="G284" s="63">
        <f t="shared" si="4"/>
        <v>0</v>
      </c>
    </row>
    <row r="285" spans="1:7" s="215" customFormat="1" ht="275.5">
      <c r="A285" s="41"/>
      <c r="B285" s="18"/>
      <c r="C285" s="22" t="s">
        <v>385</v>
      </c>
      <c r="D285" s="14"/>
      <c r="E285" s="17"/>
      <c r="F285" s="14"/>
      <c r="G285" s="63">
        <f t="shared" si="4"/>
        <v>0</v>
      </c>
    </row>
    <row r="286" spans="1:7" s="215" customFormat="1" ht="20.149999999999999" customHeight="1" thickBot="1">
      <c r="A286" s="55">
        <v>7</v>
      </c>
      <c r="B286" s="264" t="s">
        <v>251</v>
      </c>
      <c r="C286" s="265"/>
      <c r="D286" s="42"/>
      <c r="E286" s="225"/>
      <c r="F286" s="42"/>
      <c r="G286" s="64">
        <f>SUM(G223:G285)</f>
        <v>0</v>
      </c>
    </row>
    <row r="287" spans="1:7" s="215" customFormat="1" ht="30" customHeight="1" thickBot="1">
      <c r="A287" s="266" t="s">
        <v>200</v>
      </c>
      <c r="B287" s="267"/>
      <c r="C287" s="267"/>
      <c r="D287" s="267"/>
      <c r="E287" s="267"/>
      <c r="F287" s="268"/>
      <c r="G287" s="83">
        <f>SUM(G286,G222,G187,G168,G155,G108,G61)</f>
        <v>0</v>
      </c>
    </row>
    <row r="288" spans="1:7" s="215" customFormat="1" ht="26.15" customHeight="1" thickBot="1">
      <c r="A288" s="259" t="s">
        <v>252</v>
      </c>
      <c r="B288" s="260"/>
      <c r="C288" s="261"/>
      <c r="D288" s="96"/>
      <c r="E288" s="97"/>
      <c r="F288" s="226"/>
      <c r="G288" s="98"/>
    </row>
    <row r="289" spans="1:7">
      <c r="A289" s="227"/>
      <c r="B289" s="228"/>
      <c r="C289" s="32" t="s">
        <v>6</v>
      </c>
      <c r="D289" s="229"/>
      <c r="E289" s="32"/>
      <c r="F289" s="230"/>
      <c r="G289" s="95"/>
    </row>
    <row r="290" spans="1:7" ht="29">
      <c r="A290" s="231"/>
      <c r="B290" s="232"/>
      <c r="C290" s="28" t="s">
        <v>201</v>
      </c>
      <c r="D290" s="233"/>
      <c r="E290" s="28"/>
      <c r="F290" s="234"/>
      <c r="G290" s="87"/>
    </row>
    <row r="291" spans="1:7" ht="20.149999999999999" customHeight="1">
      <c r="A291" s="88">
        <v>1</v>
      </c>
      <c r="B291" s="262" t="s">
        <v>202</v>
      </c>
      <c r="C291" s="263"/>
      <c r="D291" s="85"/>
      <c r="E291" s="235"/>
      <c r="F291" s="235"/>
      <c r="G291" s="89"/>
    </row>
    <row r="292" spans="1:7" ht="43.5">
      <c r="A292" s="236">
        <f>A291+0.01</f>
        <v>1.01</v>
      </c>
      <c r="B292" s="24" t="s">
        <v>203</v>
      </c>
      <c r="C292" s="28" t="s">
        <v>204</v>
      </c>
      <c r="D292" s="28"/>
      <c r="E292" s="26"/>
      <c r="F292" s="237"/>
      <c r="G292" s="87">
        <f t="shared" si="4"/>
        <v>0</v>
      </c>
    </row>
    <row r="293" spans="1:7" ht="120" customHeight="1">
      <c r="A293" s="236"/>
      <c r="B293" s="24"/>
      <c r="C293" s="28"/>
      <c r="D293" s="28"/>
      <c r="E293" s="26"/>
      <c r="F293" s="237"/>
      <c r="G293" s="87">
        <f t="shared" si="4"/>
        <v>0</v>
      </c>
    </row>
    <row r="294" spans="1:7">
      <c r="A294" s="236"/>
      <c r="B294" s="24" t="s">
        <v>205</v>
      </c>
      <c r="C294" s="28" t="s">
        <v>386</v>
      </c>
      <c r="D294" s="26" t="s">
        <v>187</v>
      </c>
      <c r="E294" s="237">
        <v>33</v>
      </c>
      <c r="F294" s="232"/>
      <c r="G294" s="87">
        <f t="shared" si="4"/>
        <v>0</v>
      </c>
    </row>
    <row r="295" spans="1:7">
      <c r="A295" s="236"/>
      <c r="B295" s="24" t="s">
        <v>206</v>
      </c>
      <c r="C295" s="28" t="s">
        <v>387</v>
      </c>
      <c r="D295" s="26" t="s">
        <v>187</v>
      </c>
      <c r="E295" s="237">
        <v>15</v>
      </c>
      <c r="F295" s="232"/>
      <c r="G295" s="87">
        <f t="shared" si="4"/>
        <v>0</v>
      </c>
    </row>
    <row r="296" spans="1:7">
      <c r="A296" s="236"/>
      <c r="B296" s="24" t="s">
        <v>207</v>
      </c>
      <c r="C296" s="28" t="s">
        <v>388</v>
      </c>
      <c r="D296" s="26" t="s">
        <v>187</v>
      </c>
      <c r="E296" s="237">
        <v>26</v>
      </c>
      <c r="F296" s="232"/>
      <c r="G296" s="87">
        <f t="shared" si="4"/>
        <v>0</v>
      </c>
    </row>
    <row r="297" spans="1:7" ht="29">
      <c r="A297" s="236">
        <f>A292+0.01</f>
        <v>1.02</v>
      </c>
      <c r="B297" s="24" t="s">
        <v>389</v>
      </c>
      <c r="C297" s="28" t="s">
        <v>390</v>
      </c>
      <c r="D297" s="28"/>
      <c r="E297" s="26"/>
      <c r="F297" s="237"/>
      <c r="G297" s="87">
        <f t="shared" si="4"/>
        <v>0</v>
      </c>
    </row>
    <row r="298" spans="1:7" ht="114.65" customHeight="1">
      <c r="A298" s="236"/>
      <c r="B298" s="24"/>
      <c r="C298" s="28"/>
      <c r="D298" s="26" t="s">
        <v>187</v>
      </c>
      <c r="E298" s="237">
        <v>54</v>
      </c>
      <c r="F298" s="232"/>
      <c r="G298" s="87">
        <f t="shared" si="4"/>
        <v>0</v>
      </c>
    </row>
    <row r="299" spans="1:7" ht="29">
      <c r="A299" s="236">
        <f>A297+0.01</f>
        <v>1.03</v>
      </c>
      <c r="B299" s="24" t="s">
        <v>391</v>
      </c>
      <c r="C299" s="28" t="s">
        <v>392</v>
      </c>
      <c r="D299" s="28"/>
      <c r="E299" s="26"/>
      <c r="F299" s="237"/>
      <c r="G299" s="87">
        <f t="shared" si="4"/>
        <v>0</v>
      </c>
    </row>
    <row r="300" spans="1:7" ht="110.15" customHeight="1">
      <c r="A300" s="236"/>
      <c r="B300" s="24"/>
      <c r="C300" s="28"/>
      <c r="D300" s="26" t="s">
        <v>187</v>
      </c>
      <c r="E300" s="237">
        <v>9</v>
      </c>
      <c r="F300" s="232"/>
      <c r="G300" s="87">
        <f t="shared" si="4"/>
        <v>0</v>
      </c>
    </row>
    <row r="301" spans="1:7" ht="87">
      <c r="A301" s="236">
        <f>A299+0.01</f>
        <v>1.04</v>
      </c>
      <c r="B301" s="24" t="s">
        <v>208</v>
      </c>
      <c r="C301" s="28" t="s">
        <v>209</v>
      </c>
      <c r="D301" s="28"/>
      <c r="E301" s="26"/>
      <c r="F301" s="237"/>
      <c r="G301" s="87">
        <f t="shared" si="4"/>
        <v>0</v>
      </c>
    </row>
    <row r="302" spans="1:7" ht="131.5" customHeight="1">
      <c r="A302" s="236"/>
      <c r="B302" s="24"/>
      <c r="C302" s="28"/>
      <c r="D302" s="26" t="s">
        <v>187</v>
      </c>
      <c r="E302" s="237">
        <v>45</v>
      </c>
      <c r="F302" s="232"/>
      <c r="G302" s="87">
        <f t="shared" si="4"/>
        <v>0</v>
      </c>
    </row>
    <row r="303" spans="1:7" ht="74.150000000000006" customHeight="1">
      <c r="A303" s="236">
        <f>A301+0.01</f>
        <v>1.05</v>
      </c>
      <c r="B303" s="24" t="s">
        <v>210</v>
      </c>
      <c r="C303" s="28" t="s">
        <v>211</v>
      </c>
      <c r="D303" s="26"/>
      <c r="E303" s="237"/>
      <c r="F303" s="232"/>
      <c r="G303" s="87">
        <f t="shared" si="4"/>
        <v>0</v>
      </c>
    </row>
    <row r="304" spans="1:7" ht="160" customHeight="1">
      <c r="A304" s="236"/>
      <c r="B304" s="24"/>
      <c r="C304" s="28"/>
      <c r="D304" s="26" t="s">
        <v>187</v>
      </c>
      <c r="E304" s="237">
        <v>200</v>
      </c>
      <c r="F304" s="232"/>
      <c r="G304" s="87">
        <f t="shared" si="4"/>
        <v>0</v>
      </c>
    </row>
    <row r="305" spans="1:7" ht="29">
      <c r="A305" s="236">
        <f>A303+0.01</f>
        <v>1.06</v>
      </c>
      <c r="B305" s="24" t="s">
        <v>212</v>
      </c>
      <c r="C305" s="25" t="s">
        <v>213</v>
      </c>
      <c r="D305" s="25"/>
      <c r="E305" s="26"/>
      <c r="F305" s="237"/>
      <c r="G305" s="87">
        <f t="shared" si="4"/>
        <v>0</v>
      </c>
    </row>
    <row r="306" spans="1:7" ht="139" customHeight="1">
      <c r="A306" s="236"/>
      <c r="B306" s="24"/>
      <c r="C306" s="28"/>
      <c r="D306" s="26" t="s">
        <v>187</v>
      </c>
      <c r="E306" s="237">
        <v>134</v>
      </c>
      <c r="F306" s="232"/>
      <c r="G306" s="87">
        <f t="shared" si="4"/>
        <v>0</v>
      </c>
    </row>
    <row r="307" spans="1:7" ht="145">
      <c r="A307" s="236">
        <f>A305+0.01</f>
        <v>1.07</v>
      </c>
      <c r="B307" s="24" t="s">
        <v>214</v>
      </c>
      <c r="C307" s="28" t="s">
        <v>215</v>
      </c>
      <c r="D307" s="28"/>
      <c r="E307" s="26"/>
      <c r="F307" s="237"/>
      <c r="G307" s="87">
        <f t="shared" si="4"/>
        <v>0</v>
      </c>
    </row>
    <row r="308" spans="1:7" ht="161.15" customHeight="1">
      <c r="A308" s="236"/>
      <c r="B308" s="24"/>
      <c r="C308" s="28"/>
      <c r="D308" s="28" t="s">
        <v>187</v>
      </c>
      <c r="E308" s="234">
        <v>44</v>
      </c>
      <c r="F308" s="237"/>
      <c r="G308" s="87">
        <f t="shared" si="4"/>
        <v>0</v>
      </c>
    </row>
    <row r="309" spans="1:7" ht="58">
      <c r="A309" s="236">
        <f>A307+0.01</f>
        <v>1.08</v>
      </c>
      <c r="B309" s="24" t="s">
        <v>393</v>
      </c>
      <c r="C309" s="28" t="s">
        <v>394</v>
      </c>
      <c r="D309" s="28"/>
      <c r="E309" s="26"/>
      <c r="F309" s="237"/>
      <c r="G309" s="87">
        <f t="shared" si="4"/>
        <v>0</v>
      </c>
    </row>
    <row r="310" spans="1:7" ht="152.15" customHeight="1">
      <c r="A310" s="236"/>
      <c r="B310" s="24"/>
      <c r="C310" s="28"/>
      <c r="D310" s="26" t="s">
        <v>187</v>
      </c>
      <c r="E310" s="237">
        <v>28</v>
      </c>
      <c r="F310" s="232"/>
      <c r="G310" s="87">
        <f t="shared" si="4"/>
        <v>0</v>
      </c>
    </row>
    <row r="311" spans="1:7" ht="29">
      <c r="A311" s="236">
        <f>A309+0.01</f>
        <v>1.0900000000000001</v>
      </c>
      <c r="B311" s="24" t="s">
        <v>318</v>
      </c>
      <c r="C311" s="28" t="s">
        <v>395</v>
      </c>
      <c r="D311" s="28"/>
      <c r="E311" s="26"/>
      <c r="F311" s="237"/>
      <c r="G311" s="87">
        <f t="shared" si="4"/>
        <v>0</v>
      </c>
    </row>
    <row r="312" spans="1:7" ht="122.5" customHeight="1">
      <c r="A312" s="236"/>
      <c r="B312" s="24"/>
      <c r="C312" s="28"/>
      <c r="D312" s="28"/>
      <c r="E312" s="26"/>
      <c r="F312" s="237"/>
      <c r="G312" s="87">
        <f t="shared" si="4"/>
        <v>0</v>
      </c>
    </row>
    <row r="313" spans="1:7">
      <c r="A313" s="236"/>
      <c r="B313" s="24" t="s">
        <v>319</v>
      </c>
      <c r="C313" s="28" t="s">
        <v>320</v>
      </c>
      <c r="D313" s="26" t="s">
        <v>187</v>
      </c>
      <c r="E313" s="237">
        <v>34</v>
      </c>
      <c r="F313" s="232"/>
      <c r="G313" s="87">
        <f t="shared" si="4"/>
        <v>0</v>
      </c>
    </row>
    <row r="314" spans="1:7">
      <c r="A314" s="236"/>
      <c r="B314" s="24" t="s">
        <v>396</v>
      </c>
      <c r="C314" s="28" t="s">
        <v>397</v>
      </c>
      <c r="D314" s="26" t="s">
        <v>187</v>
      </c>
      <c r="E314" s="237">
        <v>8</v>
      </c>
      <c r="F314" s="232"/>
      <c r="G314" s="87">
        <f t="shared" si="4"/>
        <v>0</v>
      </c>
    </row>
    <row r="315" spans="1:7" ht="29">
      <c r="A315" s="236">
        <f>A311+0.01</f>
        <v>1.1000000000000001</v>
      </c>
      <c r="B315" s="24" t="s">
        <v>398</v>
      </c>
      <c r="C315" s="28" t="s">
        <v>399</v>
      </c>
      <c r="D315" s="28"/>
      <c r="E315" s="26"/>
      <c r="F315" s="237"/>
      <c r="G315" s="87">
        <f t="shared" si="4"/>
        <v>0</v>
      </c>
    </row>
    <row r="316" spans="1:7" ht="138" customHeight="1">
      <c r="A316" s="236"/>
      <c r="B316" s="24"/>
      <c r="C316" s="28"/>
      <c r="D316" s="26" t="s">
        <v>187</v>
      </c>
      <c r="E316" s="237">
        <v>13</v>
      </c>
      <c r="F316" s="232"/>
      <c r="G316" s="87">
        <f t="shared" si="4"/>
        <v>0</v>
      </c>
    </row>
    <row r="317" spans="1:7" ht="40.5" customHeight="1">
      <c r="A317" s="236">
        <f>A315+0.01</f>
        <v>1.1100000000000001</v>
      </c>
      <c r="B317" s="24" t="s">
        <v>400</v>
      </c>
      <c r="C317" s="28" t="s">
        <v>401</v>
      </c>
      <c r="D317" s="26"/>
      <c r="E317" s="237"/>
      <c r="F317" s="232"/>
      <c r="G317" s="87">
        <f t="shared" si="4"/>
        <v>0</v>
      </c>
    </row>
    <row r="318" spans="1:7" ht="167.15" customHeight="1">
      <c r="A318" s="236"/>
      <c r="B318" s="24"/>
      <c r="C318" s="28"/>
      <c r="D318" s="26" t="s">
        <v>187</v>
      </c>
      <c r="E318" s="237">
        <v>24</v>
      </c>
      <c r="F318" s="232"/>
      <c r="G318" s="87">
        <f t="shared" si="4"/>
        <v>0</v>
      </c>
    </row>
    <row r="319" spans="1:7" ht="29">
      <c r="A319" s="236">
        <f>A317+0.01</f>
        <v>1.1200000000000001</v>
      </c>
      <c r="B319" s="24" t="s">
        <v>402</v>
      </c>
      <c r="C319" s="28" t="s">
        <v>403</v>
      </c>
      <c r="D319" s="26"/>
      <c r="E319" s="237"/>
      <c r="F319" s="232"/>
      <c r="G319" s="87"/>
    </row>
    <row r="320" spans="1:7" ht="94" customHeight="1">
      <c r="A320" s="236"/>
      <c r="B320" s="24"/>
      <c r="C320" s="28"/>
      <c r="D320" s="26" t="s">
        <v>187</v>
      </c>
      <c r="E320" s="237">
        <v>21</v>
      </c>
      <c r="F320" s="232"/>
      <c r="G320" s="87">
        <f t="shared" ref="G320:G383" si="5">IF(E320="QRO",F320*0, F320*E320)</f>
        <v>0</v>
      </c>
    </row>
    <row r="321" spans="1:7" ht="29">
      <c r="A321" s="236">
        <f>A319+0.01</f>
        <v>1.1300000000000001</v>
      </c>
      <c r="B321" s="24" t="s">
        <v>216</v>
      </c>
      <c r="C321" s="28" t="s">
        <v>217</v>
      </c>
      <c r="D321" s="28"/>
      <c r="E321" s="26"/>
      <c r="F321" s="237"/>
      <c r="G321" s="87"/>
    </row>
    <row r="322" spans="1:7" ht="170.5" customHeight="1">
      <c r="A322" s="236"/>
      <c r="B322" s="24"/>
      <c r="C322" s="28"/>
      <c r="D322" s="26" t="s">
        <v>187</v>
      </c>
      <c r="E322" s="237">
        <v>276</v>
      </c>
      <c r="F322" s="232"/>
      <c r="G322" s="87">
        <f t="shared" si="5"/>
        <v>0</v>
      </c>
    </row>
    <row r="323" spans="1:7" ht="20.149999999999999" customHeight="1" thickBot="1">
      <c r="A323" s="101">
        <v>1</v>
      </c>
      <c r="B323" s="287" t="s">
        <v>253</v>
      </c>
      <c r="C323" s="288"/>
      <c r="D323" s="102"/>
      <c r="E323" s="103"/>
      <c r="F323" s="238"/>
      <c r="G323" s="64">
        <f>SUM(G292:G322)</f>
        <v>0</v>
      </c>
    </row>
    <row r="324" spans="1:7" ht="20.149999999999999" customHeight="1">
      <c r="A324" s="239">
        <v>2</v>
      </c>
      <c r="B324" s="255" t="s">
        <v>404</v>
      </c>
      <c r="C324" s="256"/>
      <c r="D324" s="240"/>
      <c r="E324" s="240"/>
      <c r="F324" s="240"/>
      <c r="G324" s="62"/>
    </row>
    <row r="325" spans="1:7" ht="29">
      <c r="A325" s="236"/>
      <c r="B325" s="24"/>
      <c r="C325" s="28" t="s">
        <v>405</v>
      </c>
      <c r="D325" s="28"/>
      <c r="E325" s="26"/>
      <c r="F325" s="237"/>
      <c r="G325" s="87">
        <f t="shared" si="5"/>
        <v>0</v>
      </c>
    </row>
    <row r="326" spans="1:7" ht="58">
      <c r="A326" s="236"/>
      <c r="B326" s="24">
        <f>A324+0.01</f>
        <v>2.0099999999999998</v>
      </c>
      <c r="C326" s="241" t="s">
        <v>406</v>
      </c>
      <c r="D326" s="241"/>
      <c r="E326" s="26"/>
      <c r="F326" s="237"/>
      <c r="G326" s="87">
        <f t="shared" si="5"/>
        <v>0</v>
      </c>
    </row>
    <row r="327" spans="1:7" ht="112.5" customHeight="1">
      <c r="A327" s="236"/>
      <c r="B327" s="24"/>
      <c r="C327" s="28"/>
      <c r="D327" s="26" t="s">
        <v>130</v>
      </c>
      <c r="E327" s="237">
        <v>1</v>
      </c>
      <c r="F327" s="232"/>
      <c r="G327" s="87">
        <f t="shared" si="5"/>
        <v>0</v>
      </c>
    </row>
    <row r="328" spans="1:7" ht="43.5">
      <c r="A328" s="236"/>
      <c r="B328" s="24">
        <f>B326+0.01</f>
        <v>2.0199999999999996</v>
      </c>
      <c r="C328" s="28" t="s">
        <v>407</v>
      </c>
      <c r="D328" s="28"/>
      <c r="E328" s="26"/>
      <c r="F328" s="237"/>
      <c r="G328" s="87">
        <f t="shared" si="5"/>
        <v>0</v>
      </c>
    </row>
    <row r="329" spans="1:7" ht="115.5" customHeight="1">
      <c r="A329" s="236"/>
      <c r="B329" s="24"/>
      <c r="C329" s="28"/>
      <c r="D329" s="26" t="s">
        <v>130</v>
      </c>
      <c r="E329" s="237">
        <v>4</v>
      </c>
      <c r="F329" s="232"/>
      <c r="G329" s="87">
        <f t="shared" si="5"/>
        <v>0</v>
      </c>
    </row>
    <row r="330" spans="1:7" ht="43.5">
      <c r="A330" s="236"/>
      <c r="B330" s="24">
        <f>B328+0.01</f>
        <v>2.0299999999999994</v>
      </c>
      <c r="C330" s="28" t="s">
        <v>408</v>
      </c>
      <c r="D330" s="28"/>
      <c r="E330" s="26"/>
      <c r="F330" s="237"/>
      <c r="G330" s="87">
        <f t="shared" si="5"/>
        <v>0</v>
      </c>
    </row>
    <row r="331" spans="1:7" ht="106.5" customHeight="1">
      <c r="A331" s="236"/>
      <c r="B331" s="24"/>
      <c r="C331" s="241"/>
      <c r="D331" s="26" t="s">
        <v>130</v>
      </c>
      <c r="E331" s="237">
        <v>6</v>
      </c>
      <c r="F331" s="232"/>
      <c r="G331" s="87">
        <f t="shared" si="5"/>
        <v>0</v>
      </c>
    </row>
    <row r="332" spans="1:7" ht="43.5">
      <c r="A332" s="236"/>
      <c r="B332" s="24">
        <f>B330+0.01</f>
        <v>2.0399999999999991</v>
      </c>
      <c r="C332" s="241" t="s">
        <v>409</v>
      </c>
      <c r="D332" s="241"/>
      <c r="E332" s="26"/>
      <c r="F332" s="237"/>
      <c r="G332" s="87">
        <f t="shared" si="5"/>
        <v>0</v>
      </c>
    </row>
    <row r="333" spans="1:7" ht="109.5" customHeight="1">
      <c r="A333" s="236"/>
      <c r="B333" s="24"/>
      <c r="C333" s="28"/>
      <c r="D333" s="26" t="s">
        <v>130</v>
      </c>
      <c r="E333" s="237">
        <v>1</v>
      </c>
      <c r="F333" s="232"/>
      <c r="G333" s="87">
        <f t="shared" si="5"/>
        <v>0</v>
      </c>
    </row>
    <row r="334" spans="1:7" ht="58">
      <c r="A334" s="236"/>
      <c r="B334" s="24">
        <f>B332+0.01</f>
        <v>2.0499999999999989</v>
      </c>
      <c r="C334" s="241" t="s">
        <v>410</v>
      </c>
      <c r="D334" s="26"/>
      <c r="E334" s="237"/>
      <c r="F334" s="232"/>
      <c r="G334" s="87">
        <f t="shared" si="5"/>
        <v>0</v>
      </c>
    </row>
    <row r="335" spans="1:7" ht="102" customHeight="1">
      <c r="A335" s="236"/>
      <c r="B335" s="24"/>
      <c r="C335" s="27"/>
      <c r="D335" s="26" t="s">
        <v>130</v>
      </c>
      <c r="E335" s="237">
        <v>1</v>
      </c>
      <c r="F335" s="232"/>
      <c r="G335" s="87">
        <f t="shared" si="5"/>
        <v>0</v>
      </c>
    </row>
    <row r="336" spans="1:7" ht="58">
      <c r="A336" s="236"/>
      <c r="B336" s="24">
        <f>B334+0.01</f>
        <v>2.0599999999999987</v>
      </c>
      <c r="C336" s="241" t="s">
        <v>411</v>
      </c>
      <c r="D336" s="241"/>
      <c r="E336" s="26"/>
      <c r="F336" s="237"/>
      <c r="G336" s="87">
        <f t="shared" si="5"/>
        <v>0</v>
      </c>
    </row>
    <row r="337" spans="1:7" ht="97" customHeight="1">
      <c r="A337" s="236"/>
      <c r="B337" s="24"/>
      <c r="C337" s="27"/>
      <c r="D337" s="26" t="s">
        <v>130</v>
      </c>
      <c r="E337" s="237">
        <v>1</v>
      </c>
      <c r="F337" s="232"/>
      <c r="G337" s="87">
        <f t="shared" si="5"/>
        <v>0</v>
      </c>
    </row>
    <row r="338" spans="1:7" ht="72.5">
      <c r="A338" s="236"/>
      <c r="B338" s="24">
        <f>B336+0.01</f>
        <v>2.0699999999999985</v>
      </c>
      <c r="C338" s="241" t="s">
        <v>412</v>
      </c>
      <c r="D338" s="241"/>
      <c r="E338" s="26"/>
      <c r="F338" s="237"/>
      <c r="G338" s="87">
        <f t="shared" si="5"/>
        <v>0</v>
      </c>
    </row>
    <row r="339" spans="1:7" ht="122.5" customHeight="1">
      <c r="A339" s="236"/>
      <c r="B339" s="24"/>
      <c r="C339" s="27"/>
      <c r="D339" s="26" t="s">
        <v>130</v>
      </c>
      <c r="E339" s="237">
        <v>7</v>
      </c>
      <c r="F339" s="232"/>
      <c r="G339" s="87">
        <f t="shared" si="5"/>
        <v>0</v>
      </c>
    </row>
    <row r="340" spans="1:7" ht="58">
      <c r="A340" s="236"/>
      <c r="B340" s="24">
        <f>B338+0.01</f>
        <v>2.0799999999999983</v>
      </c>
      <c r="C340" s="28" t="s">
        <v>413</v>
      </c>
      <c r="D340" s="28"/>
      <c r="E340" s="26"/>
      <c r="F340" s="237"/>
      <c r="G340" s="87">
        <f t="shared" si="5"/>
        <v>0</v>
      </c>
    </row>
    <row r="341" spans="1:7" ht="125.5" customHeight="1">
      <c r="A341" s="236"/>
      <c r="B341" s="24"/>
      <c r="C341" s="24"/>
      <c r="D341" s="26" t="s">
        <v>130</v>
      </c>
      <c r="E341" s="237">
        <v>2</v>
      </c>
      <c r="F341" s="232"/>
      <c r="G341" s="87">
        <f t="shared" si="5"/>
        <v>0</v>
      </c>
    </row>
    <row r="342" spans="1:7" ht="20.149999999999999" customHeight="1" thickBot="1">
      <c r="A342" s="101">
        <v>2</v>
      </c>
      <c r="B342" s="287" t="s">
        <v>414</v>
      </c>
      <c r="C342" s="288"/>
      <c r="D342" s="103"/>
      <c r="E342" s="238"/>
      <c r="F342" s="238"/>
      <c r="G342" s="64">
        <f>SUM(G325:G341)</f>
        <v>0</v>
      </c>
    </row>
    <row r="343" spans="1:7" ht="20.149999999999999" customHeight="1">
      <c r="A343" s="100">
        <v>3</v>
      </c>
      <c r="B343" s="255" t="s">
        <v>415</v>
      </c>
      <c r="C343" s="256"/>
      <c r="D343" s="99"/>
      <c r="E343" s="99"/>
      <c r="F343" s="99"/>
      <c r="G343" s="65"/>
    </row>
    <row r="344" spans="1:7">
      <c r="A344" s="242">
        <f>3.01</f>
        <v>3.01</v>
      </c>
      <c r="B344" s="24" t="s">
        <v>416</v>
      </c>
      <c r="C344" s="241" t="s">
        <v>417</v>
      </c>
      <c r="D344" s="241"/>
      <c r="E344" s="26"/>
      <c r="F344" s="237"/>
      <c r="G344" s="73">
        <f t="shared" si="5"/>
        <v>0</v>
      </c>
    </row>
    <row r="345" spans="1:7" ht="145">
      <c r="A345" s="242"/>
      <c r="B345" s="24"/>
      <c r="C345" s="28" t="s">
        <v>218</v>
      </c>
      <c r="D345" s="28"/>
      <c r="E345" s="233"/>
      <c r="F345" s="233"/>
      <c r="G345" s="73">
        <f t="shared" si="5"/>
        <v>0</v>
      </c>
    </row>
    <row r="346" spans="1:7" ht="114.65" customHeight="1">
      <c r="A346" s="242"/>
      <c r="B346" s="24"/>
      <c r="C346" s="28"/>
      <c r="D346" s="26" t="s">
        <v>130</v>
      </c>
      <c r="E346" s="237">
        <v>17</v>
      </c>
      <c r="F346" s="232"/>
      <c r="G346" s="73">
        <f t="shared" si="5"/>
        <v>0</v>
      </c>
    </row>
    <row r="347" spans="1:7">
      <c r="A347" s="242">
        <f>A344+0.01</f>
        <v>3.0199999999999996</v>
      </c>
      <c r="B347" s="24" t="s">
        <v>219</v>
      </c>
      <c r="C347" s="241" t="s">
        <v>220</v>
      </c>
      <c r="D347" s="241"/>
      <c r="E347" s="26"/>
      <c r="F347" s="237"/>
      <c r="G347" s="73">
        <f t="shared" si="5"/>
        <v>0</v>
      </c>
    </row>
    <row r="348" spans="1:7" ht="409.5">
      <c r="A348" s="242"/>
      <c r="B348" s="24"/>
      <c r="C348" s="28" t="s">
        <v>418</v>
      </c>
      <c r="D348" s="28"/>
      <c r="E348" s="233"/>
      <c r="F348" s="233"/>
      <c r="G348" s="73">
        <f t="shared" si="5"/>
        <v>0</v>
      </c>
    </row>
    <row r="349" spans="1:7" ht="121" customHeight="1">
      <c r="A349" s="242"/>
      <c r="B349" s="24"/>
      <c r="C349" s="28"/>
      <c r="D349" s="26" t="s">
        <v>130</v>
      </c>
      <c r="E349" s="237">
        <v>11</v>
      </c>
      <c r="F349" s="232"/>
      <c r="G349" s="73">
        <f t="shared" si="5"/>
        <v>0</v>
      </c>
    </row>
    <row r="350" spans="1:7">
      <c r="A350" s="242">
        <f>A347+0.01</f>
        <v>3.0299999999999994</v>
      </c>
      <c r="B350" s="24" t="s">
        <v>309</v>
      </c>
      <c r="C350" s="241" t="s">
        <v>310</v>
      </c>
      <c r="D350" s="241"/>
      <c r="E350" s="26"/>
      <c r="F350" s="237"/>
      <c r="G350" s="73">
        <f t="shared" si="5"/>
        <v>0</v>
      </c>
    </row>
    <row r="351" spans="1:7" ht="406">
      <c r="A351" s="242"/>
      <c r="B351" s="24"/>
      <c r="C351" s="28" t="s">
        <v>419</v>
      </c>
      <c r="D351" s="28"/>
      <c r="E351" s="233"/>
      <c r="F351" s="233"/>
      <c r="G351" s="73">
        <f t="shared" si="5"/>
        <v>0</v>
      </c>
    </row>
    <row r="352" spans="1:7" ht="143.5" customHeight="1">
      <c r="A352" s="242"/>
      <c r="B352" s="24"/>
      <c r="C352" s="28"/>
      <c r="D352" s="26" t="s">
        <v>130</v>
      </c>
      <c r="E352" s="237">
        <v>22</v>
      </c>
      <c r="F352" s="232"/>
      <c r="G352" s="73">
        <f t="shared" si="5"/>
        <v>0</v>
      </c>
    </row>
    <row r="353" spans="1:7">
      <c r="A353" s="242">
        <f>A350+0.01</f>
        <v>3.0399999999999991</v>
      </c>
      <c r="B353" s="24" t="s">
        <v>221</v>
      </c>
      <c r="C353" s="241" t="s">
        <v>222</v>
      </c>
      <c r="D353" s="241"/>
      <c r="E353" s="26"/>
      <c r="F353" s="237"/>
      <c r="G353" s="73">
        <f t="shared" si="5"/>
        <v>0</v>
      </c>
    </row>
    <row r="354" spans="1:7" ht="232">
      <c r="A354" s="242"/>
      <c r="B354" s="24"/>
      <c r="C354" s="28" t="s">
        <v>223</v>
      </c>
      <c r="D354" s="28"/>
      <c r="E354" s="233"/>
      <c r="F354" s="233"/>
      <c r="G354" s="73">
        <f t="shared" si="5"/>
        <v>0</v>
      </c>
    </row>
    <row r="355" spans="1:7" ht="107.15" customHeight="1">
      <c r="A355" s="242"/>
      <c r="B355" s="24"/>
      <c r="C355" s="28"/>
      <c r="D355" s="26" t="s">
        <v>130</v>
      </c>
      <c r="E355" s="237">
        <v>2</v>
      </c>
      <c r="F355" s="232"/>
      <c r="G355" s="73">
        <f t="shared" si="5"/>
        <v>0</v>
      </c>
    </row>
    <row r="356" spans="1:7">
      <c r="A356" s="242">
        <f>A353+0.01</f>
        <v>3.0499999999999989</v>
      </c>
      <c r="B356" s="24" t="s">
        <v>192</v>
      </c>
      <c r="C356" s="241" t="s">
        <v>222</v>
      </c>
      <c r="D356" s="241"/>
      <c r="E356" s="26"/>
      <c r="F356" s="237"/>
      <c r="G356" s="73">
        <f t="shared" si="5"/>
        <v>0</v>
      </c>
    </row>
    <row r="357" spans="1:7" ht="29">
      <c r="A357" s="242"/>
      <c r="B357" s="24"/>
      <c r="C357" s="28" t="s">
        <v>224</v>
      </c>
      <c r="D357" s="234" t="s">
        <v>130</v>
      </c>
      <c r="E357" s="237">
        <v>1</v>
      </c>
      <c r="F357" s="232"/>
      <c r="G357" s="73">
        <f t="shared" si="5"/>
        <v>0</v>
      </c>
    </row>
    <row r="358" spans="1:7">
      <c r="A358" s="242">
        <f>A356+0.01</f>
        <v>3.0599999999999987</v>
      </c>
      <c r="B358" s="24" t="s">
        <v>225</v>
      </c>
      <c r="C358" s="241" t="s">
        <v>226</v>
      </c>
      <c r="D358" s="241"/>
      <c r="E358" s="26"/>
      <c r="F358" s="237"/>
      <c r="G358" s="73">
        <f t="shared" si="5"/>
        <v>0</v>
      </c>
    </row>
    <row r="359" spans="1:7" ht="101.5">
      <c r="A359" s="242"/>
      <c r="B359" s="24"/>
      <c r="C359" s="28" t="s">
        <v>227</v>
      </c>
      <c r="D359" s="28"/>
      <c r="E359" s="233"/>
      <c r="F359" s="233"/>
      <c r="G359" s="73">
        <f t="shared" si="5"/>
        <v>0</v>
      </c>
    </row>
    <row r="360" spans="1:7" ht="115.5" customHeight="1">
      <c r="A360" s="242"/>
      <c r="B360" s="24"/>
      <c r="C360" s="28"/>
      <c r="D360" s="26" t="s">
        <v>130</v>
      </c>
      <c r="E360" s="237">
        <v>63</v>
      </c>
      <c r="F360" s="237"/>
      <c r="G360" s="73">
        <f t="shared" si="5"/>
        <v>0</v>
      </c>
    </row>
    <row r="361" spans="1:7">
      <c r="A361" s="242">
        <f>A358+0.01</f>
        <v>3.0699999999999985</v>
      </c>
      <c r="B361" s="24" t="s">
        <v>228</v>
      </c>
      <c r="C361" s="241" t="s">
        <v>229</v>
      </c>
      <c r="D361" s="241"/>
      <c r="E361" s="26"/>
      <c r="F361" s="237"/>
      <c r="G361" s="73">
        <f t="shared" si="5"/>
        <v>0</v>
      </c>
    </row>
    <row r="362" spans="1:7" ht="145">
      <c r="A362" s="242"/>
      <c r="B362" s="24"/>
      <c r="C362" s="28" t="s">
        <v>230</v>
      </c>
      <c r="D362" s="28"/>
      <c r="E362" s="233"/>
      <c r="F362" s="233"/>
      <c r="G362" s="73">
        <f t="shared" si="5"/>
        <v>0</v>
      </c>
    </row>
    <row r="363" spans="1:7" ht="90" customHeight="1">
      <c r="A363" s="242"/>
      <c r="B363" s="24"/>
      <c r="C363" s="28"/>
      <c r="D363" s="26" t="s">
        <v>130</v>
      </c>
      <c r="E363" s="237">
        <v>149</v>
      </c>
      <c r="F363" s="237"/>
      <c r="G363" s="73">
        <f t="shared" si="5"/>
        <v>0</v>
      </c>
    </row>
    <row r="364" spans="1:7">
      <c r="A364" s="242">
        <f>A361+0.01</f>
        <v>3.0799999999999983</v>
      </c>
      <c r="B364" s="24" t="s">
        <v>231</v>
      </c>
      <c r="C364" s="241" t="s">
        <v>232</v>
      </c>
      <c r="D364" s="241"/>
      <c r="E364" s="26"/>
      <c r="F364" s="237"/>
      <c r="G364" s="73">
        <f t="shared" si="5"/>
        <v>0</v>
      </c>
    </row>
    <row r="365" spans="1:7" ht="130.5">
      <c r="A365" s="242"/>
      <c r="B365" s="24"/>
      <c r="C365" s="28" t="s">
        <v>233</v>
      </c>
      <c r="D365" s="28"/>
      <c r="E365" s="233"/>
      <c r="F365" s="233"/>
      <c r="G365" s="73">
        <f t="shared" si="5"/>
        <v>0</v>
      </c>
    </row>
    <row r="366" spans="1:7" ht="124.5" customHeight="1">
      <c r="A366" s="242"/>
      <c r="B366" s="24"/>
      <c r="C366" s="28"/>
      <c r="D366" s="26" t="s">
        <v>130</v>
      </c>
      <c r="E366" s="237">
        <v>51</v>
      </c>
      <c r="F366" s="237"/>
      <c r="G366" s="73">
        <f t="shared" si="5"/>
        <v>0</v>
      </c>
    </row>
    <row r="367" spans="1:7">
      <c r="A367" s="242">
        <f>A364+0.01</f>
        <v>3.0899999999999981</v>
      </c>
      <c r="B367" s="24" t="s">
        <v>234</v>
      </c>
      <c r="C367" s="243" t="s">
        <v>420</v>
      </c>
      <c r="D367" s="28"/>
      <c r="E367" s="26"/>
      <c r="F367" s="237"/>
      <c r="G367" s="73">
        <f t="shared" si="5"/>
        <v>0</v>
      </c>
    </row>
    <row r="368" spans="1:7" ht="72.5">
      <c r="A368" s="242"/>
      <c r="B368" s="24"/>
      <c r="C368" s="244" t="s">
        <v>235</v>
      </c>
      <c r="D368" s="28"/>
      <c r="E368" s="233"/>
      <c r="F368" s="233"/>
      <c r="G368" s="73">
        <f t="shared" si="5"/>
        <v>0</v>
      </c>
    </row>
    <row r="369" spans="1:7" ht="108" customHeight="1">
      <c r="A369" s="242"/>
      <c r="B369" s="24"/>
      <c r="C369" s="244"/>
      <c r="D369" s="26" t="s">
        <v>130</v>
      </c>
      <c r="E369" s="237">
        <v>24</v>
      </c>
      <c r="F369" s="232"/>
      <c r="G369" s="73">
        <f t="shared" si="5"/>
        <v>0</v>
      </c>
    </row>
    <row r="370" spans="1:7">
      <c r="A370" s="242">
        <f>A367+0.01</f>
        <v>3.0999999999999979</v>
      </c>
      <c r="B370" s="24" t="s">
        <v>421</v>
      </c>
      <c r="C370" s="245" t="s">
        <v>422</v>
      </c>
      <c r="D370" s="28"/>
      <c r="E370" s="26"/>
      <c r="F370" s="237"/>
      <c r="G370" s="73">
        <f t="shared" si="5"/>
        <v>0</v>
      </c>
    </row>
    <row r="371" spans="1:7" ht="72.5">
      <c r="A371" s="242"/>
      <c r="B371" s="24"/>
      <c r="C371" s="244" t="s">
        <v>236</v>
      </c>
      <c r="D371" s="28"/>
      <c r="E371" s="233"/>
      <c r="F371" s="233"/>
      <c r="G371" s="73">
        <f t="shared" si="5"/>
        <v>0</v>
      </c>
    </row>
    <row r="372" spans="1:7" ht="94.5" customHeight="1">
      <c r="A372" s="242"/>
      <c r="B372" s="24"/>
      <c r="C372" s="244"/>
      <c r="D372" s="26" t="s">
        <v>130</v>
      </c>
      <c r="E372" s="237">
        <v>17</v>
      </c>
      <c r="F372" s="232"/>
      <c r="G372" s="73">
        <f t="shared" si="5"/>
        <v>0</v>
      </c>
    </row>
    <row r="373" spans="1:7">
      <c r="A373" s="242">
        <f>A370+0.01</f>
        <v>3.1099999999999977</v>
      </c>
      <c r="B373" s="24" t="s">
        <v>237</v>
      </c>
      <c r="C373" s="246" t="s">
        <v>238</v>
      </c>
      <c r="D373" s="28"/>
      <c r="E373" s="26"/>
      <c r="F373" s="237"/>
      <c r="G373" s="73">
        <f t="shared" si="5"/>
        <v>0</v>
      </c>
    </row>
    <row r="374" spans="1:7" ht="87">
      <c r="A374" s="242"/>
      <c r="B374" s="24"/>
      <c r="C374" s="244" t="s">
        <v>239</v>
      </c>
      <c r="D374" s="28"/>
      <c r="E374" s="233"/>
      <c r="F374" s="233"/>
      <c r="G374" s="73">
        <f t="shared" si="5"/>
        <v>0</v>
      </c>
    </row>
    <row r="375" spans="1:7" ht="107.15" customHeight="1">
      <c r="A375" s="242"/>
      <c r="B375" s="24"/>
      <c r="C375" s="244"/>
      <c r="D375" s="26" t="s">
        <v>130</v>
      </c>
      <c r="E375" s="237">
        <v>39</v>
      </c>
      <c r="F375" s="232"/>
      <c r="G375" s="73">
        <f t="shared" si="5"/>
        <v>0</v>
      </c>
    </row>
    <row r="376" spans="1:7">
      <c r="A376" s="242">
        <f>A373+0.01</f>
        <v>3.1199999999999974</v>
      </c>
      <c r="B376" s="24" t="s">
        <v>240</v>
      </c>
      <c r="C376" s="246" t="s">
        <v>241</v>
      </c>
      <c r="D376" s="28"/>
      <c r="E376" s="26"/>
      <c r="F376" s="237"/>
      <c r="G376" s="73">
        <f t="shared" si="5"/>
        <v>0</v>
      </c>
    </row>
    <row r="377" spans="1:7" ht="87">
      <c r="A377" s="242"/>
      <c r="B377" s="24"/>
      <c r="C377" s="244" t="s">
        <v>242</v>
      </c>
      <c r="D377" s="28"/>
      <c r="E377" s="233"/>
      <c r="F377" s="233"/>
      <c r="G377" s="73">
        <f t="shared" si="5"/>
        <v>0</v>
      </c>
    </row>
    <row r="378" spans="1:7" ht="130" customHeight="1">
      <c r="A378" s="242"/>
      <c r="B378" s="24"/>
      <c r="C378" s="244"/>
      <c r="D378" s="26" t="s">
        <v>130</v>
      </c>
      <c r="E378" s="237">
        <v>5</v>
      </c>
      <c r="F378" s="232"/>
      <c r="G378" s="73">
        <f t="shared" si="5"/>
        <v>0</v>
      </c>
    </row>
    <row r="379" spans="1:7">
      <c r="A379" s="242">
        <v>3.14</v>
      </c>
      <c r="B379" s="24" t="s">
        <v>423</v>
      </c>
      <c r="C379" s="246" t="s">
        <v>424</v>
      </c>
      <c r="D379" s="28"/>
      <c r="E379" s="26"/>
      <c r="F379" s="237"/>
      <c r="G379" s="73">
        <f t="shared" si="5"/>
        <v>0</v>
      </c>
    </row>
    <row r="380" spans="1:7" ht="58">
      <c r="A380" s="242"/>
      <c r="B380" s="24"/>
      <c r="C380" s="244" t="s">
        <v>425</v>
      </c>
      <c r="D380" s="28"/>
      <c r="E380" s="233"/>
      <c r="F380" s="233"/>
      <c r="G380" s="73">
        <f t="shared" si="5"/>
        <v>0</v>
      </c>
    </row>
    <row r="381" spans="1:7" ht="124.5" customHeight="1">
      <c r="A381" s="242"/>
      <c r="B381" s="24"/>
      <c r="C381" s="244"/>
      <c r="D381" s="26" t="s">
        <v>130</v>
      </c>
      <c r="E381" s="237">
        <v>128</v>
      </c>
      <c r="F381" s="232"/>
      <c r="G381" s="73">
        <f t="shared" si="5"/>
        <v>0</v>
      </c>
    </row>
    <row r="382" spans="1:7">
      <c r="A382" s="242">
        <v>3.15</v>
      </c>
      <c r="B382" s="24" t="s">
        <v>426</v>
      </c>
      <c r="C382" s="246" t="s">
        <v>427</v>
      </c>
      <c r="D382" s="28"/>
      <c r="E382" s="26"/>
      <c r="F382" s="237"/>
      <c r="G382" s="73">
        <f t="shared" si="5"/>
        <v>0</v>
      </c>
    </row>
    <row r="383" spans="1:7" ht="87">
      <c r="A383" s="242"/>
      <c r="B383" s="24"/>
      <c r="C383" s="244" t="s">
        <v>428</v>
      </c>
      <c r="D383" s="28"/>
      <c r="E383" s="233"/>
      <c r="F383" s="233"/>
      <c r="G383" s="73">
        <f t="shared" si="5"/>
        <v>0</v>
      </c>
    </row>
    <row r="384" spans="1:7" ht="102.65" customHeight="1">
      <c r="A384" s="242"/>
      <c r="B384" s="24"/>
      <c r="C384" s="244"/>
      <c r="D384" s="26" t="s">
        <v>130</v>
      </c>
      <c r="E384" s="237">
        <v>130</v>
      </c>
      <c r="F384" s="237"/>
      <c r="G384" s="73">
        <f t="shared" ref="G384:G390" si="6">IF(E384="QRO",F384*0, F384*E384)</f>
        <v>0</v>
      </c>
    </row>
    <row r="385" spans="1:9">
      <c r="A385" s="242">
        <v>3.16</v>
      </c>
      <c r="B385" s="24" t="s">
        <v>429</v>
      </c>
      <c r="C385" s="246" t="s">
        <v>430</v>
      </c>
      <c r="D385" s="28"/>
      <c r="E385" s="26"/>
      <c r="F385" s="237"/>
      <c r="G385" s="73"/>
    </row>
    <row r="386" spans="1:9" ht="87">
      <c r="A386" s="242"/>
      <c r="B386" s="24"/>
      <c r="C386" s="244" t="s">
        <v>431</v>
      </c>
      <c r="D386" s="26" t="s">
        <v>130</v>
      </c>
      <c r="E386" s="237">
        <v>128</v>
      </c>
      <c r="F386" s="26"/>
      <c r="G386" s="73">
        <f t="shared" si="6"/>
        <v>0</v>
      </c>
    </row>
    <row r="387" spans="1:9" ht="122.15" customHeight="1">
      <c r="A387" s="242"/>
      <c r="B387" s="24"/>
      <c r="C387" s="244"/>
      <c r="D387" s="28"/>
      <c r="E387" s="26"/>
      <c r="F387" s="237"/>
      <c r="G387" s="73">
        <f t="shared" si="6"/>
        <v>0</v>
      </c>
    </row>
    <row r="388" spans="1:9">
      <c r="A388" s="242">
        <f>A385+0.01</f>
        <v>3.17</v>
      </c>
      <c r="B388" s="24" t="s">
        <v>192</v>
      </c>
      <c r="C388" s="246" t="s">
        <v>243</v>
      </c>
      <c r="D388" s="28"/>
      <c r="E388" s="26"/>
      <c r="F388" s="237"/>
      <c r="G388" s="73">
        <f t="shared" si="6"/>
        <v>0</v>
      </c>
    </row>
    <row r="389" spans="1:9">
      <c r="A389" s="242"/>
      <c r="B389" s="24"/>
      <c r="C389" s="244" t="s">
        <v>244</v>
      </c>
      <c r="D389" s="28"/>
      <c r="E389" s="234"/>
      <c r="F389" s="26"/>
      <c r="G389" s="73">
        <f t="shared" si="6"/>
        <v>0</v>
      </c>
    </row>
    <row r="390" spans="1:9" ht="110.15" customHeight="1">
      <c r="A390" s="247"/>
      <c r="B390" s="232"/>
      <c r="C390" s="232"/>
      <c r="D390" s="26" t="s">
        <v>130</v>
      </c>
      <c r="E390" s="237">
        <v>4</v>
      </c>
      <c r="F390" s="232"/>
      <c r="G390" s="73">
        <f t="shared" si="6"/>
        <v>0</v>
      </c>
    </row>
    <row r="391" spans="1:9" ht="20.149999999999999" customHeight="1" thickBot="1">
      <c r="A391" s="84">
        <v>3</v>
      </c>
      <c r="B391" s="262" t="s">
        <v>254</v>
      </c>
      <c r="C391" s="263"/>
      <c r="D391" s="104"/>
      <c r="E391" s="104"/>
      <c r="F391" s="104"/>
      <c r="G391" s="105">
        <f>SUM(G344:G390)</f>
        <v>0</v>
      </c>
    </row>
    <row r="392" spans="1:9" ht="19" thickBot="1">
      <c r="A392" s="266" t="s">
        <v>255</v>
      </c>
      <c r="B392" s="267"/>
      <c r="C392" s="267"/>
      <c r="D392" s="267"/>
      <c r="E392" s="267"/>
      <c r="F392" s="268"/>
      <c r="G392" s="83">
        <f>SUM(G391,G342,G323)</f>
        <v>0</v>
      </c>
    </row>
    <row r="393" spans="1:9" ht="40" customHeight="1" thickBot="1">
      <c r="A393" s="257" t="s">
        <v>256</v>
      </c>
      <c r="B393" s="258"/>
      <c r="C393" s="258"/>
      <c r="D393" s="258"/>
      <c r="E393" s="258"/>
      <c r="F393" s="248"/>
      <c r="G393" s="107">
        <f>SUM(G392,G287)</f>
        <v>0</v>
      </c>
      <c r="I393" s="249"/>
    </row>
    <row r="394" spans="1:9" ht="15" thickTop="1"/>
  </sheetData>
  <sheetProtection algorithmName="SHA-512" hashValue="DH8AP3uqjAtc941P88dMi92phSNmhkqDxqhw0DgBY7HiRLhvUp7vPe8ffR7lTzHXPNUUCnYNPIMqX5fncqTXYQ==" saltValue="RcYwtUMRNZN5wQNfq/LTpg==" spinCount="100000" sheet="1" objects="1" scenarios="1"/>
  <protectedRanges>
    <protectedRange sqref="F1:F1048576" name="Range1"/>
  </protectedRanges>
  <mergeCells count="27">
    <mergeCell ref="B62:C62"/>
    <mergeCell ref="A1:B2"/>
    <mergeCell ref="C1:F2"/>
    <mergeCell ref="A43:C43"/>
    <mergeCell ref="B44:C44"/>
    <mergeCell ref="B61:C61"/>
    <mergeCell ref="A287:F287"/>
    <mergeCell ref="B108:C108"/>
    <mergeCell ref="B109:C109"/>
    <mergeCell ref="B155:D155"/>
    <mergeCell ref="B156:C156"/>
    <mergeCell ref="B168:C168"/>
    <mergeCell ref="B169:C169"/>
    <mergeCell ref="B187:D187"/>
    <mergeCell ref="B188:C188"/>
    <mergeCell ref="B222:C222"/>
    <mergeCell ref="B223:C223"/>
    <mergeCell ref="B286:C286"/>
    <mergeCell ref="B391:C391"/>
    <mergeCell ref="A392:F392"/>
    <mergeCell ref="A393:E393"/>
    <mergeCell ref="A288:C288"/>
    <mergeCell ref="B291:C291"/>
    <mergeCell ref="B323:C323"/>
    <mergeCell ref="B324:C324"/>
    <mergeCell ref="B342:C342"/>
    <mergeCell ref="B343:C343"/>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E096-4D10-4A93-90F7-DBEC6FA9E069}">
  <sheetPr>
    <tabColor rgb="FFFFC000"/>
  </sheetPr>
  <dimension ref="A1:I394"/>
  <sheetViews>
    <sheetView showZeros="0" view="pageBreakPreview" zoomScale="70" zoomScaleNormal="55" zoomScaleSheetLayoutView="70" workbookViewId="0">
      <pane xSplit="5" ySplit="3" topLeftCell="F388" activePane="bottomRight" state="frozen"/>
      <selection activeCell="E9" sqref="E9"/>
      <selection pane="topRight" activeCell="E9" sqref="E9"/>
      <selection pane="bottomLeft" activeCell="E9" sqref="E9"/>
      <selection pane="bottomRight" activeCell="E390" sqref="E39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19.81640625" style="9" bestFit="1" customWidth="1"/>
  </cols>
  <sheetData>
    <row r="1" spans="1:7" s="212" customFormat="1" ht="15.75" customHeight="1">
      <c r="A1" s="278" t="s">
        <v>0</v>
      </c>
      <c r="B1" s="279"/>
      <c r="C1" s="282" t="s">
        <v>338</v>
      </c>
      <c r="D1" s="282"/>
      <c r="E1" s="282"/>
      <c r="F1" s="282"/>
      <c r="G1" s="56" t="s">
        <v>1</v>
      </c>
    </row>
    <row r="2" spans="1:7" s="212" customFormat="1" ht="27.75" customHeight="1">
      <c r="A2" s="280"/>
      <c r="B2" s="281"/>
      <c r="C2" s="283"/>
      <c r="D2" s="283"/>
      <c r="E2" s="283"/>
      <c r="F2" s="283"/>
      <c r="G2" s="108">
        <v>44278</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50</v>
      </c>
      <c r="F47" s="14"/>
      <c r="G47" s="63">
        <f t="shared" si="0"/>
        <v>0</v>
      </c>
    </row>
    <row r="48" spans="1:7" s="218" customFormat="1">
      <c r="A48" s="41"/>
      <c r="B48" s="11"/>
      <c r="C48" s="15" t="s">
        <v>50</v>
      </c>
      <c r="D48" s="14" t="s">
        <v>49</v>
      </c>
      <c r="E48" s="16">
        <v>10</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150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8</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560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45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9.25" customHeight="1">
      <c r="A86" s="41"/>
      <c r="B86" s="18">
        <v>2.02</v>
      </c>
      <c r="C86" s="17" t="s">
        <v>340</v>
      </c>
      <c r="D86" s="14" t="s">
        <v>49</v>
      </c>
      <c r="E86" s="16">
        <v>285</v>
      </c>
      <c r="F86" s="14"/>
      <c r="G86" s="63">
        <f t="shared" si="1"/>
        <v>0</v>
      </c>
    </row>
    <row r="87" spans="1:7" s="215" customFormat="1" ht="180" customHeight="1">
      <c r="A87" s="41"/>
      <c r="B87" s="18"/>
      <c r="C87" s="17"/>
      <c r="D87" s="14"/>
      <c r="E87" s="16"/>
      <c r="F87" s="14"/>
      <c r="G87" s="63">
        <f t="shared" si="1"/>
        <v>0</v>
      </c>
    </row>
    <row r="88" spans="1:7" s="215" customFormat="1">
      <c r="A88" s="41"/>
      <c r="B88" s="18"/>
      <c r="C88" s="17" t="s">
        <v>73</v>
      </c>
      <c r="D88" s="14"/>
      <c r="E88" s="16"/>
      <c r="F88" s="14"/>
      <c r="G88" s="63">
        <f t="shared" si="1"/>
        <v>0</v>
      </c>
    </row>
    <row r="89" spans="1:7" s="215" customFormat="1" ht="43.5">
      <c r="A89" s="41"/>
      <c r="B89" s="18"/>
      <c r="C89" s="22" t="s">
        <v>341</v>
      </c>
      <c r="D89" s="14"/>
      <c r="E89" s="16"/>
      <c r="F89" s="14"/>
      <c r="G89" s="63"/>
    </row>
    <row r="90" spans="1:7" s="215" customFormat="1" ht="29">
      <c r="A90" s="41"/>
      <c r="B90" s="18"/>
      <c r="C90" s="22" t="s">
        <v>342</v>
      </c>
      <c r="D90" s="14"/>
      <c r="E90" s="16"/>
      <c r="F90" s="14"/>
      <c r="G90" s="63">
        <f t="shared" si="1"/>
        <v>0</v>
      </c>
    </row>
    <row r="91" spans="1:7" s="215" customFormat="1">
      <c r="A91" s="41"/>
      <c r="B91" s="18"/>
      <c r="C91" s="17" t="s">
        <v>77</v>
      </c>
      <c r="D91" s="14"/>
      <c r="E91" s="16"/>
      <c r="F91" s="14"/>
      <c r="G91" s="63"/>
    </row>
    <row r="92" spans="1:7" s="215" customFormat="1" ht="29">
      <c r="A92" s="41"/>
      <c r="B92" s="18"/>
      <c r="C92" s="22" t="s">
        <v>343</v>
      </c>
      <c r="D92" s="14"/>
      <c r="E92" s="16"/>
      <c r="F92" s="14"/>
      <c r="G92" s="63">
        <f t="shared" si="1"/>
        <v>0</v>
      </c>
    </row>
    <row r="93" spans="1:7" s="215" customFormat="1">
      <c r="A93" s="41"/>
      <c r="B93" s="18"/>
      <c r="C93" s="17" t="s">
        <v>79</v>
      </c>
      <c r="D93" s="14"/>
      <c r="E93" s="16"/>
      <c r="F93" s="14"/>
      <c r="G93" s="63">
        <f t="shared" si="1"/>
        <v>0</v>
      </c>
    </row>
    <row r="94" spans="1:7" s="215" customFormat="1">
      <c r="A94" s="41"/>
      <c r="B94" s="18"/>
      <c r="C94" s="22" t="s">
        <v>344</v>
      </c>
      <c r="D94" s="14"/>
      <c r="E94" s="16"/>
      <c r="F94" s="14"/>
      <c r="G94" s="63">
        <f t="shared" si="1"/>
        <v>0</v>
      </c>
    </row>
    <row r="95" spans="1:7" s="215" customFormat="1">
      <c r="A95" s="41"/>
      <c r="B95" s="18"/>
      <c r="C95" s="17" t="s">
        <v>81</v>
      </c>
      <c r="D95" s="14"/>
      <c r="E95" s="16"/>
      <c r="F95" s="14"/>
      <c r="G95" s="63"/>
    </row>
    <row r="96" spans="1:7" s="215" customFormat="1" ht="43.5">
      <c r="A96" s="41"/>
      <c r="B96" s="18"/>
      <c r="C96" s="22" t="s">
        <v>82</v>
      </c>
      <c r="D96" s="14"/>
      <c r="E96" s="16"/>
      <c r="F96" s="14"/>
      <c r="G96" s="63">
        <f t="shared" si="1"/>
        <v>0</v>
      </c>
    </row>
    <row r="97" spans="1:7" s="215" customFormat="1" ht="29">
      <c r="A97" s="41"/>
      <c r="B97" s="18"/>
      <c r="C97" s="22" t="s">
        <v>83</v>
      </c>
      <c r="D97" s="14"/>
      <c r="E97" s="16"/>
      <c r="F97" s="14"/>
      <c r="G97" s="63">
        <f t="shared" si="1"/>
        <v>0</v>
      </c>
    </row>
    <row r="98" spans="1:7" s="215" customFormat="1" ht="29">
      <c r="A98" s="41"/>
      <c r="B98" s="18"/>
      <c r="C98" s="22" t="s">
        <v>84</v>
      </c>
      <c r="D98" s="14"/>
      <c r="E98" s="16"/>
      <c r="F98" s="14"/>
      <c r="G98" s="63">
        <f t="shared" si="1"/>
        <v>0</v>
      </c>
    </row>
    <row r="99" spans="1:7" s="215" customFormat="1">
      <c r="A99" s="41"/>
      <c r="B99" s="18"/>
      <c r="C99" s="22" t="s">
        <v>85</v>
      </c>
      <c r="D99" s="14"/>
      <c r="E99" s="16"/>
      <c r="F99" s="14"/>
      <c r="G99" s="63">
        <f t="shared" si="1"/>
        <v>0</v>
      </c>
    </row>
    <row r="100" spans="1:7" s="215" customFormat="1" ht="43.5">
      <c r="A100" s="41"/>
      <c r="B100" s="18"/>
      <c r="C100" s="22" t="s">
        <v>86</v>
      </c>
      <c r="D100" s="14"/>
      <c r="E100" s="16"/>
      <c r="F100" s="14"/>
      <c r="G100" s="63">
        <f t="shared" si="1"/>
        <v>0</v>
      </c>
    </row>
    <row r="101" spans="1:7" s="215" customFormat="1" ht="58">
      <c r="A101" s="41"/>
      <c r="B101" s="18">
        <f>B86+0.01</f>
        <v>2.0299999999999998</v>
      </c>
      <c r="C101" s="17" t="s">
        <v>345</v>
      </c>
      <c r="D101" s="14" t="s">
        <v>49</v>
      </c>
      <c r="E101" s="16">
        <v>5</v>
      </c>
      <c r="F101" s="14"/>
      <c r="G101" s="63">
        <f t="shared" si="1"/>
        <v>0</v>
      </c>
    </row>
    <row r="102" spans="1:7" s="215" customFormat="1" ht="174">
      <c r="A102" s="41"/>
      <c r="B102" s="18">
        <f>B101+0.01</f>
        <v>2.0399999999999996</v>
      </c>
      <c r="C102" s="17" t="s">
        <v>87</v>
      </c>
      <c r="D102" s="14" t="s">
        <v>49</v>
      </c>
      <c r="E102" s="16">
        <v>10</v>
      </c>
      <c r="F102" s="14"/>
      <c r="G102" s="63">
        <f t="shared" si="1"/>
        <v>0</v>
      </c>
    </row>
    <row r="103" spans="1:7" s="215" customFormat="1" ht="136.5" customHeight="1">
      <c r="A103" s="41"/>
      <c r="B103" s="18"/>
      <c r="C103" s="17"/>
      <c r="D103" s="14"/>
      <c r="E103" s="16"/>
      <c r="F103" s="14"/>
      <c r="G103" s="63">
        <f t="shared" si="1"/>
        <v>0</v>
      </c>
    </row>
    <row r="104" spans="1:7" s="215" customFormat="1">
      <c r="A104" s="41"/>
      <c r="B104" s="18">
        <f>B102+0.01</f>
        <v>2.0499999999999994</v>
      </c>
      <c r="C104" s="17" t="s">
        <v>88</v>
      </c>
      <c r="D104" s="14"/>
      <c r="E104" s="16"/>
      <c r="F104" s="14"/>
      <c r="G104" s="63">
        <f t="shared" si="1"/>
        <v>0</v>
      </c>
    </row>
    <row r="105" spans="1:7" s="215" customFormat="1" ht="56.5">
      <c r="A105" s="41"/>
      <c r="B105" s="18"/>
      <c r="C105" s="22" t="s">
        <v>89</v>
      </c>
      <c r="D105" s="14" t="s">
        <v>90</v>
      </c>
      <c r="E105" s="16" t="s">
        <v>61</v>
      </c>
      <c r="F105" s="14"/>
      <c r="G105" s="63">
        <f t="shared" si="1"/>
        <v>0</v>
      </c>
    </row>
    <row r="106" spans="1:7" s="215" customFormat="1">
      <c r="A106" s="41"/>
      <c r="B106" s="18">
        <f>B104+0.01</f>
        <v>2.0599999999999992</v>
      </c>
      <c r="C106" s="17" t="s">
        <v>91</v>
      </c>
      <c r="D106" s="14"/>
      <c r="E106" s="16"/>
      <c r="F106" s="14"/>
      <c r="G106" s="63">
        <f t="shared" si="1"/>
        <v>0</v>
      </c>
    </row>
    <row r="107" spans="1:7" s="215" customFormat="1" ht="58">
      <c r="A107" s="41"/>
      <c r="B107" s="18"/>
      <c r="C107" s="22" t="s">
        <v>92</v>
      </c>
      <c r="D107" s="14" t="s">
        <v>90</v>
      </c>
      <c r="E107" s="16" t="s">
        <v>61</v>
      </c>
      <c r="F107" s="14"/>
      <c r="G107" s="63">
        <f t="shared" si="1"/>
        <v>0</v>
      </c>
    </row>
    <row r="108" spans="1:7" s="215" customFormat="1" ht="20.149999999999999" customHeight="1" thickBot="1">
      <c r="A108" s="54">
        <v>2</v>
      </c>
      <c r="B108" s="264" t="s">
        <v>246</v>
      </c>
      <c r="C108" s="265"/>
      <c r="D108" s="42"/>
      <c r="E108" s="219"/>
      <c r="F108" s="42"/>
      <c r="G108" s="64">
        <f>SUM(G62:G107)</f>
        <v>0</v>
      </c>
    </row>
    <row r="109" spans="1:7" s="215" customFormat="1" ht="20.149999999999999" customHeight="1">
      <c r="A109" s="46">
        <f>A62+1</f>
        <v>3</v>
      </c>
      <c r="B109" s="269" t="s">
        <v>93</v>
      </c>
      <c r="C109" s="270"/>
      <c r="D109" s="47"/>
      <c r="E109" s="220"/>
      <c r="F109" s="47"/>
      <c r="G109" s="62"/>
    </row>
    <row r="110" spans="1:7" s="215" customFormat="1">
      <c r="A110" s="41"/>
      <c r="B110" s="18"/>
      <c r="C110" s="17"/>
      <c r="D110" s="14"/>
      <c r="E110" s="221"/>
      <c r="F110" s="14"/>
      <c r="G110" s="63">
        <f t="shared" si="1"/>
        <v>0</v>
      </c>
    </row>
    <row r="111" spans="1:7" s="215" customFormat="1">
      <c r="A111" s="41"/>
      <c r="B111" s="18">
        <f>A109+0.01</f>
        <v>3.01</v>
      </c>
      <c r="C111" s="17" t="s">
        <v>94</v>
      </c>
      <c r="D111" s="14"/>
      <c r="E111" s="221"/>
      <c r="F111" s="14"/>
      <c r="G111" s="63">
        <f t="shared" si="1"/>
        <v>0</v>
      </c>
    </row>
    <row r="112" spans="1:7" s="215" customFormat="1" ht="42.5">
      <c r="A112" s="41"/>
      <c r="B112" s="18"/>
      <c r="C112" s="22" t="s">
        <v>95</v>
      </c>
      <c r="D112" s="14" t="s">
        <v>49</v>
      </c>
      <c r="E112" s="16" t="s">
        <v>61</v>
      </c>
      <c r="F112" s="14"/>
      <c r="G112" s="63">
        <f t="shared" si="1"/>
        <v>0</v>
      </c>
    </row>
    <row r="113" spans="1:7" s="215" customFormat="1">
      <c r="A113" s="41"/>
      <c r="B113" s="18">
        <f>B111+0.01</f>
        <v>3.0199999999999996</v>
      </c>
      <c r="C113" s="17" t="s">
        <v>346</v>
      </c>
      <c r="D113" s="14"/>
      <c r="E113" s="221"/>
      <c r="F113" s="14"/>
      <c r="G113" s="63">
        <f t="shared" si="1"/>
        <v>0</v>
      </c>
    </row>
    <row r="114" spans="1:7" s="215" customFormat="1" ht="56.5">
      <c r="A114" s="41"/>
      <c r="B114" s="18"/>
      <c r="C114" s="22" t="s">
        <v>96</v>
      </c>
      <c r="D114" s="14" t="s">
        <v>49</v>
      </c>
      <c r="E114" s="16">
        <v>15</v>
      </c>
      <c r="F114" s="14"/>
      <c r="G114" s="63">
        <f t="shared" si="1"/>
        <v>0</v>
      </c>
    </row>
    <row r="115" spans="1:7" s="215" customFormat="1">
      <c r="A115" s="41"/>
      <c r="B115" s="18"/>
      <c r="C115" s="17" t="s">
        <v>81</v>
      </c>
      <c r="D115" s="14"/>
      <c r="E115" s="16"/>
      <c r="F115" s="14"/>
      <c r="G115" s="63">
        <f t="shared" si="1"/>
        <v>0</v>
      </c>
    </row>
    <row r="116" spans="1:7" s="215" customFormat="1" ht="29">
      <c r="A116" s="41"/>
      <c r="B116" s="18"/>
      <c r="C116" s="22" t="s">
        <v>97</v>
      </c>
      <c r="D116" s="14"/>
      <c r="E116" s="16"/>
      <c r="F116" s="14"/>
      <c r="G116" s="63">
        <f t="shared" si="1"/>
        <v>0</v>
      </c>
    </row>
    <row r="117" spans="1:7" s="215" customFormat="1" ht="43.5">
      <c r="A117" s="41"/>
      <c r="B117" s="18"/>
      <c r="C117" s="22" t="s">
        <v>98</v>
      </c>
      <c r="D117" s="14"/>
      <c r="E117" s="16"/>
      <c r="F117" s="14"/>
      <c r="G117" s="63">
        <f t="shared" si="1"/>
        <v>0</v>
      </c>
    </row>
    <row r="118" spans="1:7" s="215" customFormat="1" ht="29">
      <c r="A118" s="41"/>
      <c r="B118" s="18"/>
      <c r="C118" s="22" t="s">
        <v>99</v>
      </c>
      <c r="D118" s="14"/>
      <c r="E118" s="16"/>
      <c r="F118" s="14"/>
      <c r="G118" s="63">
        <f t="shared" si="1"/>
        <v>0</v>
      </c>
    </row>
    <row r="119" spans="1:7" s="215" customFormat="1">
      <c r="A119" s="41"/>
      <c r="B119" s="18" t="s">
        <v>100</v>
      </c>
      <c r="C119" s="17" t="s">
        <v>101</v>
      </c>
      <c r="D119" s="14"/>
      <c r="E119" s="16"/>
      <c r="F119" s="14"/>
      <c r="G119" s="63">
        <f t="shared" si="1"/>
        <v>0</v>
      </c>
    </row>
    <row r="120" spans="1:7" s="215" customFormat="1" ht="72.5">
      <c r="A120" s="41"/>
      <c r="B120" s="18"/>
      <c r="C120" s="22" t="s">
        <v>102</v>
      </c>
      <c r="D120" s="14" t="s">
        <v>49</v>
      </c>
      <c r="E120" s="16">
        <v>260</v>
      </c>
      <c r="F120" s="14"/>
      <c r="G120" s="63">
        <f t="shared" si="1"/>
        <v>0</v>
      </c>
    </row>
    <row r="121" spans="1:7" s="215" customFormat="1">
      <c r="A121" s="41"/>
      <c r="B121" s="18"/>
      <c r="C121" s="17" t="s">
        <v>81</v>
      </c>
      <c r="D121" s="14"/>
      <c r="E121" s="16"/>
      <c r="F121" s="14"/>
      <c r="G121" s="63"/>
    </row>
    <row r="122" spans="1:7" s="215" customFormat="1" ht="29">
      <c r="A122" s="41"/>
      <c r="B122" s="18"/>
      <c r="C122" s="22" t="s">
        <v>97</v>
      </c>
      <c r="D122" s="14"/>
      <c r="E122" s="16"/>
      <c r="F122" s="14"/>
      <c r="G122" s="63">
        <f t="shared" si="1"/>
        <v>0</v>
      </c>
    </row>
    <row r="123" spans="1:7" s="215" customFormat="1" ht="43.5">
      <c r="A123" s="41"/>
      <c r="B123" s="18"/>
      <c r="C123" s="22" t="s">
        <v>98</v>
      </c>
      <c r="D123" s="14"/>
      <c r="E123" s="16"/>
      <c r="F123" s="14"/>
      <c r="G123" s="63">
        <f t="shared" si="1"/>
        <v>0</v>
      </c>
    </row>
    <row r="124" spans="1:7" s="215" customFormat="1" ht="29">
      <c r="A124" s="41"/>
      <c r="B124" s="18"/>
      <c r="C124" s="22" t="s">
        <v>99</v>
      </c>
      <c r="D124" s="14"/>
      <c r="E124" s="16"/>
      <c r="F124" s="14"/>
      <c r="G124" s="63">
        <f t="shared" si="1"/>
        <v>0</v>
      </c>
    </row>
    <row r="125" spans="1:7" s="215" customFormat="1" ht="31.5" customHeight="1">
      <c r="A125" s="41"/>
      <c r="B125" s="18">
        <f>B113+0.01</f>
        <v>3.0299999999999994</v>
      </c>
      <c r="C125" s="17" t="s">
        <v>103</v>
      </c>
      <c r="D125" s="14"/>
      <c r="E125" s="16"/>
      <c r="F125" s="14"/>
      <c r="G125" s="63">
        <f t="shared" si="1"/>
        <v>0</v>
      </c>
    </row>
    <row r="126" spans="1:7" s="215" customFormat="1" ht="69.75" customHeight="1">
      <c r="A126" s="41"/>
      <c r="B126" s="18"/>
      <c r="C126" s="22" t="s">
        <v>104</v>
      </c>
      <c r="D126" s="14" t="s">
        <v>49</v>
      </c>
      <c r="E126" s="16">
        <v>120</v>
      </c>
      <c r="F126" s="14"/>
      <c r="G126" s="63">
        <f t="shared" si="1"/>
        <v>0</v>
      </c>
    </row>
    <row r="127" spans="1:7" s="215" customFormat="1" ht="34.5" customHeight="1">
      <c r="A127" s="41"/>
      <c r="B127" s="18">
        <f>B125+0.01</f>
        <v>3.0399999999999991</v>
      </c>
      <c r="C127" s="17" t="s">
        <v>105</v>
      </c>
      <c r="D127" s="14"/>
      <c r="E127" s="16"/>
      <c r="F127" s="14"/>
      <c r="G127" s="63">
        <f t="shared" si="1"/>
        <v>0</v>
      </c>
    </row>
    <row r="128" spans="1:7" s="215" customFormat="1" ht="63" customHeight="1">
      <c r="A128" s="41"/>
      <c r="B128" s="18"/>
      <c r="C128" s="22" t="s">
        <v>106</v>
      </c>
      <c r="D128" s="14" t="s">
        <v>49</v>
      </c>
      <c r="E128" s="16">
        <v>150</v>
      </c>
      <c r="F128" s="14"/>
      <c r="G128" s="63">
        <f t="shared" si="1"/>
        <v>0</v>
      </c>
    </row>
    <row r="129" spans="1:7" s="215" customFormat="1">
      <c r="A129" s="41"/>
      <c r="B129" s="18"/>
      <c r="C129" s="17" t="s">
        <v>81</v>
      </c>
      <c r="D129" s="14"/>
      <c r="E129" s="16"/>
      <c r="F129" s="14"/>
      <c r="G129" s="63">
        <f t="shared" si="1"/>
        <v>0</v>
      </c>
    </row>
    <row r="130" spans="1:7" s="215" customFormat="1" ht="29">
      <c r="A130" s="41"/>
      <c r="B130" s="18"/>
      <c r="C130" s="22" t="s">
        <v>107</v>
      </c>
      <c r="D130" s="14"/>
      <c r="E130" s="16"/>
      <c r="F130" s="14"/>
      <c r="G130" s="63">
        <f t="shared" si="1"/>
        <v>0</v>
      </c>
    </row>
    <row r="131" spans="1:7" s="215" customFormat="1" ht="43.5">
      <c r="A131" s="41"/>
      <c r="B131" s="18"/>
      <c r="C131" s="22" t="s">
        <v>108</v>
      </c>
      <c r="D131" s="14"/>
      <c r="E131" s="16"/>
      <c r="F131" s="14"/>
      <c r="G131" s="63">
        <f t="shared" si="1"/>
        <v>0</v>
      </c>
    </row>
    <row r="132" spans="1:7" s="215" customFormat="1" ht="29">
      <c r="A132" s="41"/>
      <c r="B132" s="18"/>
      <c r="C132" s="22" t="s">
        <v>99</v>
      </c>
      <c r="D132" s="14"/>
      <c r="E132" s="16"/>
      <c r="F132" s="14"/>
      <c r="G132" s="63">
        <f t="shared" si="1"/>
        <v>0</v>
      </c>
    </row>
    <row r="133" spans="1:7" s="215" customFormat="1" ht="31.5" customHeight="1">
      <c r="A133" s="41"/>
      <c r="B133" s="18">
        <f>B127+0.01</f>
        <v>3.0499999999999989</v>
      </c>
      <c r="C133" s="17" t="s">
        <v>109</v>
      </c>
      <c r="D133" s="14"/>
      <c r="E133" s="16"/>
      <c r="F133" s="14"/>
      <c r="G133" s="63">
        <f t="shared" si="1"/>
        <v>0</v>
      </c>
    </row>
    <row r="134" spans="1:7" s="215" customFormat="1" ht="78" customHeight="1">
      <c r="A134" s="41"/>
      <c r="B134" s="18"/>
      <c r="C134" s="22" t="s">
        <v>110</v>
      </c>
      <c r="D134" s="14" t="s">
        <v>49</v>
      </c>
      <c r="E134" s="16">
        <v>60</v>
      </c>
      <c r="F134" s="14"/>
      <c r="G134" s="63">
        <f t="shared" ref="G134:G197" si="2">IF(E134="QRO",F134*0, F134*E134)</f>
        <v>0</v>
      </c>
    </row>
    <row r="135" spans="1:7" s="215" customFormat="1" ht="104.25" customHeight="1">
      <c r="A135" s="41"/>
      <c r="B135" s="18"/>
      <c r="C135" s="22"/>
      <c r="D135" s="14"/>
      <c r="E135" s="16"/>
      <c r="F135" s="14"/>
      <c r="G135" s="63">
        <f t="shared" si="2"/>
        <v>0</v>
      </c>
    </row>
    <row r="136" spans="1:7" s="215" customFormat="1">
      <c r="A136" s="41"/>
      <c r="B136" s="18">
        <f>B133+0.01</f>
        <v>3.0599999999999987</v>
      </c>
      <c r="C136" s="17" t="s">
        <v>111</v>
      </c>
      <c r="D136" s="14"/>
      <c r="E136" s="16"/>
      <c r="F136" s="14"/>
      <c r="G136" s="63">
        <f t="shared" si="2"/>
        <v>0</v>
      </c>
    </row>
    <row r="137" spans="1:7" s="215" customFormat="1" ht="101.5">
      <c r="A137" s="41"/>
      <c r="B137" s="18"/>
      <c r="C137" s="22" t="s">
        <v>112</v>
      </c>
      <c r="D137" s="14" t="s">
        <v>49</v>
      </c>
      <c r="E137" s="16">
        <v>25</v>
      </c>
      <c r="F137" s="14"/>
      <c r="G137" s="63">
        <f t="shared" si="2"/>
        <v>0</v>
      </c>
    </row>
    <row r="138" spans="1:7" s="215" customFormat="1" ht="36" customHeight="1">
      <c r="A138" s="41"/>
      <c r="B138" s="18">
        <f>B136+0.01</f>
        <v>3.0699999999999985</v>
      </c>
      <c r="C138" s="17" t="s">
        <v>113</v>
      </c>
      <c r="D138" s="14"/>
      <c r="E138" s="16"/>
      <c r="F138" s="14"/>
      <c r="G138" s="63">
        <f t="shared" si="2"/>
        <v>0</v>
      </c>
    </row>
    <row r="139" spans="1:7" s="215" customFormat="1" ht="58">
      <c r="A139" s="41"/>
      <c r="B139" s="18"/>
      <c r="C139" s="22" t="s">
        <v>114</v>
      </c>
      <c r="D139" s="14" t="s">
        <v>49</v>
      </c>
      <c r="E139" s="16">
        <v>145</v>
      </c>
      <c r="F139" s="14"/>
      <c r="G139" s="63">
        <f t="shared" si="2"/>
        <v>0</v>
      </c>
    </row>
    <row r="140" spans="1:7" s="215" customFormat="1" ht="18.75" customHeight="1">
      <c r="A140" s="41"/>
      <c r="B140" s="18">
        <f>B138+0.01</f>
        <v>3.0799999999999983</v>
      </c>
      <c r="C140" s="17" t="s">
        <v>347</v>
      </c>
      <c r="D140" s="14"/>
      <c r="E140" s="16"/>
      <c r="F140" s="14"/>
      <c r="G140" s="63">
        <f t="shared" si="2"/>
        <v>0</v>
      </c>
    </row>
    <row r="141" spans="1:7" s="215" customFormat="1" ht="29">
      <c r="A141" s="41"/>
      <c r="B141" s="18"/>
      <c r="C141" s="22" t="s">
        <v>115</v>
      </c>
      <c r="D141" s="14" t="s">
        <v>49</v>
      </c>
      <c r="E141" s="16">
        <v>50</v>
      </c>
      <c r="F141" s="14"/>
      <c r="G141" s="63">
        <f t="shared" si="2"/>
        <v>0</v>
      </c>
    </row>
    <row r="142" spans="1:7" s="215" customFormat="1">
      <c r="A142" s="41"/>
      <c r="B142" s="18"/>
      <c r="C142" s="17" t="s">
        <v>81</v>
      </c>
      <c r="D142" s="14"/>
      <c r="E142" s="16"/>
      <c r="F142" s="14"/>
      <c r="G142" s="63">
        <f t="shared" si="2"/>
        <v>0</v>
      </c>
    </row>
    <row r="143" spans="1:7" s="215" customFormat="1" ht="29">
      <c r="A143" s="41"/>
      <c r="B143" s="18"/>
      <c r="C143" s="22" t="s">
        <v>97</v>
      </c>
      <c r="D143" s="14"/>
      <c r="E143" s="16"/>
      <c r="F143" s="14"/>
      <c r="G143" s="63">
        <f t="shared" si="2"/>
        <v>0</v>
      </c>
    </row>
    <row r="144" spans="1:7" s="215" customFormat="1" ht="43.5">
      <c r="A144" s="41"/>
      <c r="B144" s="18"/>
      <c r="C144" s="22" t="s">
        <v>98</v>
      </c>
      <c r="D144" s="14"/>
      <c r="E144" s="16"/>
      <c r="F144" s="14"/>
      <c r="G144" s="63">
        <f t="shared" si="2"/>
        <v>0</v>
      </c>
    </row>
    <row r="145" spans="1:7" s="215" customFormat="1" ht="29">
      <c r="A145" s="41"/>
      <c r="B145" s="18"/>
      <c r="C145" s="22" t="s">
        <v>99</v>
      </c>
      <c r="D145" s="14"/>
      <c r="E145" s="16"/>
      <c r="F145" s="14"/>
      <c r="G145" s="63">
        <f t="shared" si="2"/>
        <v>0</v>
      </c>
    </row>
    <row r="146" spans="1:7" s="215" customFormat="1">
      <c r="A146" s="41"/>
      <c r="B146" s="18">
        <f>B140+0.01</f>
        <v>3.0899999999999981</v>
      </c>
      <c r="C146" s="17" t="s">
        <v>348</v>
      </c>
      <c r="D146" s="14"/>
      <c r="E146" s="16"/>
      <c r="F146" s="14"/>
      <c r="G146" s="63">
        <f t="shared" si="2"/>
        <v>0</v>
      </c>
    </row>
    <row r="147" spans="1:7" s="215" customFormat="1" ht="43.5">
      <c r="A147" s="41"/>
      <c r="B147" s="18"/>
      <c r="C147" s="22" t="s">
        <v>349</v>
      </c>
      <c r="D147" s="14" t="s">
        <v>49</v>
      </c>
      <c r="E147" s="16">
        <v>10</v>
      </c>
      <c r="F147" s="14"/>
      <c r="G147" s="63">
        <f t="shared" si="2"/>
        <v>0</v>
      </c>
    </row>
    <row r="148" spans="1:7" s="215" customFormat="1">
      <c r="A148" s="41"/>
      <c r="B148" s="18">
        <f>B146+0.01</f>
        <v>3.0999999999999979</v>
      </c>
      <c r="C148" s="17" t="s">
        <v>350</v>
      </c>
      <c r="D148" s="14"/>
      <c r="E148" s="16"/>
      <c r="F148" s="14"/>
      <c r="G148" s="63">
        <f t="shared" si="2"/>
        <v>0</v>
      </c>
    </row>
    <row r="149" spans="1:7" s="215" customFormat="1" ht="86.25" customHeight="1">
      <c r="A149" s="41"/>
      <c r="B149" s="18"/>
      <c r="C149" s="22" t="s">
        <v>351</v>
      </c>
      <c r="D149" s="14" t="s">
        <v>352</v>
      </c>
      <c r="E149" s="16">
        <v>40</v>
      </c>
      <c r="F149" s="14"/>
      <c r="G149" s="63">
        <f t="shared" si="2"/>
        <v>0</v>
      </c>
    </row>
    <row r="150" spans="1:7" s="215" customFormat="1">
      <c r="A150" s="41"/>
      <c r="B150" s="18"/>
      <c r="C150" s="17" t="s">
        <v>81</v>
      </c>
      <c r="D150" s="14"/>
      <c r="E150" s="16"/>
      <c r="F150" s="14"/>
      <c r="G150" s="63">
        <f t="shared" si="2"/>
        <v>0</v>
      </c>
    </row>
    <row r="151" spans="1:7" s="215" customFormat="1" ht="29">
      <c r="A151" s="41"/>
      <c r="B151" s="18"/>
      <c r="C151" s="22" t="s">
        <v>97</v>
      </c>
      <c r="D151" s="14"/>
      <c r="E151" s="16"/>
      <c r="F151" s="14"/>
      <c r="G151" s="63">
        <f t="shared" si="2"/>
        <v>0</v>
      </c>
    </row>
    <row r="152" spans="1:7" s="215" customFormat="1" ht="43.5">
      <c r="A152" s="41"/>
      <c r="B152" s="18"/>
      <c r="C152" s="22" t="s">
        <v>98</v>
      </c>
      <c r="D152" s="14"/>
      <c r="E152" s="16"/>
      <c r="F152" s="14"/>
      <c r="G152" s="63">
        <f t="shared" si="2"/>
        <v>0</v>
      </c>
    </row>
    <row r="153" spans="1:7" s="215" customFormat="1" ht="29">
      <c r="A153" s="41"/>
      <c r="B153" s="18"/>
      <c r="C153" s="22" t="s">
        <v>99</v>
      </c>
      <c r="D153" s="14"/>
      <c r="E153" s="16"/>
      <c r="F153" s="14"/>
      <c r="G153" s="63">
        <f t="shared" si="2"/>
        <v>0</v>
      </c>
    </row>
    <row r="154" spans="1:7" s="215" customFormat="1" ht="165" customHeight="1">
      <c r="A154" s="41"/>
      <c r="B154" s="18"/>
      <c r="C154" s="22"/>
      <c r="D154" s="14"/>
      <c r="E154" s="16"/>
      <c r="F154" s="14"/>
      <c r="G154" s="63">
        <f t="shared" si="2"/>
        <v>0</v>
      </c>
    </row>
    <row r="155" spans="1:7" s="215" customFormat="1" ht="20.149999999999999" customHeight="1" thickBot="1">
      <c r="A155" s="55">
        <v>3</v>
      </c>
      <c r="B155" s="264" t="s">
        <v>247</v>
      </c>
      <c r="C155" s="271"/>
      <c r="D155" s="265"/>
      <c r="E155" s="43"/>
      <c r="F155" s="42"/>
      <c r="G155" s="64">
        <f>SUM(G109:G154)</f>
        <v>0</v>
      </c>
    </row>
    <row r="156" spans="1:7" s="215" customFormat="1" ht="20.149999999999999" customHeight="1">
      <c r="A156" s="46">
        <f>A109+1</f>
        <v>4</v>
      </c>
      <c r="B156" s="269" t="s">
        <v>116</v>
      </c>
      <c r="C156" s="270"/>
      <c r="D156" s="47"/>
      <c r="E156" s="48"/>
      <c r="F156" s="47"/>
      <c r="G156" s="62"/>
    </row>
    <row r="157" spans="1:7" s="215" customFormat="1" ht="31">
      <c r="A157" s="41"/>
      <c r="B157" s="18">
        <f>A156+0.01</f>
        <v>4.01</v>
      </c>
      <c r="C157" s="23" t="s">
        <v>353</v>
      </c>
      <c r="D157" s="14"/>
      <c r="E157" s="16"/>
      <c r="F157" s="14"/>
      <c r="G157" s="63">
        <f t="shared" si="2"/>
        <v>0</v>
      </c>
    </row>
    <row r="158" spans="1:7" s="215" customFormat="1" ht="66.75" customHeight="1">
      <c r="A158" s="41"/>
      <c r="B158" s="18"/>
      <c r="C158" s="22" t="s">
        <v>117</v>
      </c>
      <c r="D158" s="14" t="s">
        <v>49</v>
      </c>
      <c r="E158" s="16">
        <v>110</v>
      </c>
      <c r="F158" s="14"/>
      <c r="G158" s="63">
        <f t="shared" si="2"/>
        <v>0</v>
      </c>
    </row>
    <row r="159" spans="1:7" s="215" customFormat="1" ht="90" customHeight="1">
      <c r="A159" s="41"/>
      <c r="B159" s="18"/>
      <c r="C159" s="22"/>
      <c r="D159" s="14"/>
      <c r="E159" s="16"/>
      <c r="F159" s="14"/>
      <c r="G159" s="63"/>
    </row>
    <row r="160" spans="1:7" s="215" customFormat="1">
      <c r="A160" s="41"/>
      <c r="B160" s="18"/>
      <c r="C160" s="22"/>
      <c r="D160" s="14"/>
      <c r="E160" s="16"/>
      <c r="F160" s="14"/>
      <c r="G160" s="63"/>
    </row>
    <row r="161" spans="1:7" s="215" customFormat="1" ht="15.5">
      <c r="A161" s="41"/>
      <c r="B161" s="18">
        <f>B157+0.01</f>
        <v>4.0199999999999996</v>
      </c>
      <c r="C161" s="23" t="s">
        <v>354</v>
      </c>
      <c r="D161" s="14"/>
      <c r="E161" s="16"/>
      <c r="F161" s="14"/>
      <c r="G161" s="63"/>
    </row>
    <row r="162" spans="1:7" s="215" customFormat="1" ht="51.75" customHeight="1">
      <c r="A162" s="41"/>
      <c r="B162" s="18"/>
      <c r="C162" s="22" t="s">
        <v>118</v>
      </c>
      <c r="D162" s="14" t="s">
        <v>49</v>
      </c>
      <c r="E162" s="16">
        <v>30</v>
      </c>
      <c r="F162" s="14"/>
      <c r="G162" s="63">
        <f t="shared" si="2"/>
        <v>0</v>
      </c>
    </row>
    <row r="163" spans="1:7" s="215" customFormat="1" ht="122.25" customHeight="1">
      <c r="A163" s="41"/>
      <c r="B163" s="18"/>
      <c r="C163" s="22"/>
      <c r="D163" s="14"/>
      <c r="E163" s="16"/>
      <c r="F163" s="14"/>
      <c r="G163" s="63"/>
    </row>
    <row r="164" spans="1:7" s="215" customFormat="1">
      <c r="A164" s="41"/>
      <c r="B164" s="18"/>
      <c r="C164" s="22"/>
      <c r="D164" s="14"/>
      <c r="E164" s="16"/>
      <c r="F164" s="14"/>
      <c r="G164" s="63"/>
    </row>
    <row r="165" spans="1:7" s="215" customFormat="1" ht="55.5" customHeight="1">
      <c r="A165" s="41"/>
      <c r="B165" s="18">
        <f>B161+0.01</f>
        <v>4.0299999999999994</v>
      </c>
      <c r="C165" s="23" t="s">
        <v>355</v>
      </c>
      <c r="D165" s="14"/>
      <c r="E165" s="16"/>
      <c r="F165" s="14"/>
      <c r="G165" s="63"/>
    </row>
    <row r="166" spans="1:7" s="215" customFormat="1" ht="63.75" customHeight="1">
      <c r="A166" s="41"/>
      <c r="B166" s="18"/>
      <c r="C166" s="22" t="s">
        <v>356</v>
      </c>
      <c r="D166" s="14" t="s">
        <v>49</v>
      </c>
      <c r="E166" s="16">
        <v>800</v>
      </c>
      <c r="F166" s="14"/>
      <c r="G166" s="63">
        <f t="shared" si="2"/>
        <v>0</v>
      </c>
    </row>
    <row r="167" spans="1:7" s="215" customFormat="1" ht="94.5" customHeight="1">
      <c r="A167" s="41"/>
      <c r="B167" s="18"/>
      <c r="C167" s="22"/>
      <c r="D167" s="14"/>
      <c r="E167" s="16"/>
      <c r="F167" s="14"/>
      <c r="G167" s="63"/>
    </row>
    <row r="168" spans="1:7" s="215" customFormat="1" ht="20.149999999999999" customHeight="1" thickBot="1">
      <c r="A168" s="55">
        <v>4</v>
      </c>
      <c r="B168" s="272" t="s">
        <v>248</v>
      </c>
      <c r="C168" s="273"/>
      <c r="D168" s="42"/>
      <c r="E168" s="43"/>
      <c r="F168" s="42"/>
      <c r="G168" s="64">
        <f>SUM(G156:G167)</f>
        <v>0</v>
      </c>
    </row>
    <row r="169" spans="1:7" s="215" customFormat="1" ht="20.149999999999999" customHeight="1">
      <c r="A169" s="49">
        <f>A156+1</f>
        <v>5</v>
      </c>
      <c r="B169" s="269" t="s">
        <v>119</v>
      </c>
      <c r="C169" s="270"/>
      <c r="D169" s="50"/>
      <c r="E169" s="51"/>
      <c r="F169" s="50"/>
      <c r="G169" s="65"/>
    </row>
    <row r="170" spans="1:7" s="215" customFormat="1">
      <c r="A170" s="10"/>
      <c r="B170" s="18"/>
      <c r="C170" s="17"/>
      <c r="D170" s="14"/>
      <c r="E170" s="16"/>
      <c r="F170" s="14"/>
      <c r="G170" s="59">
        <f t="shared" si="2"/>
        <v>0</v>
      </c>
    </row>
    <row r="171" spans="1:7" s="215" customFormat="1">
      <c r="A171" s="10"/>
      <c r="B171" s="18">
        <f>A169+0.01</f>
        <v>5.01</v>
      </c>
      <c r="C171" s="17" t="s">
        <v>357</v>
      </c>
      <c r="D171" s="14"/>
      <c r="E171" s="16"/>
      <c r="F171" s="14"/>
      <c r="G171" s="59">
        <f t="shared" si="2"/>
        <v>0</v>
      </c>
    </row>
    <row r="172" spans="1:7" s="215" customFormat="1" ht="174">
      <c r="A172" s="10"/>
      <c r="B172" s="18"/>
      <c r="C172" s="17" t="s">
        <v>358</v>
      </c>
      <c r="D172" s="14" t="s">
        <v>49</v>
      </c>
      <c r="E172" s="16">
        <v>15</v>
      </c>
      <c r="F172" s="14"/>
      <c r="G172" s="59">
        <f t="shared" si="2"/>
        <v>0</v>
      </c>
    </row>
    <row r="173" spans="1:7" s="215" customFormat="1" ht="116">
      <c r="A173" s="10"/>
      <c r="B173" s="18"/>
      <c r="C173" s="22" t="s">
        <v>359</v>
      </c>
      <c r="D173" s="14"/>
      <c r="E173" s="16"/>
      <c r="F173" s="14"/>
      <c r="G173" s="59">
        <f t="shared" si="2"/>
        <v>0</v>
      </c>
    </row>
    <row r="174" spans="1:7" s="215" customFormat="1" ht="29">
      <c r="A174" s="10"/>
      <c r="B174" s="18"/>
      <c r="C174" s="22" t="s">
        <v>360</v>
      </c>
      <c r="D174" s="14"/>
      <c r="E174" s="16"/>
      <c r="F174" s="14"/>
      <c r="G174" s="59"/>
    </row>
    <row r="175" spans="1:7" s="215" customFormat="1" ht="29">
      <c r="A175" s="10"/>
      <c r="B175" s="18"/>
      <c r="C175" s="22" t="s">
        <v>361</v>
      </c>
      <c r="D175" s="14"/>
      <c r="E175" s="16"/>
      <c r="F175" s="14"/>
      <c r="G175" s="59"/>
    </row>
    <row r="176" spans="1:7" s="215" customFormat="1" ht="29">
      <c r="A176" s="10"/>
      <c r="B176" s="18"/>
      <c r="C176" s="22" t="s">
        <v>362</v>
      </c>
      <c r="D176" s="14"/>
      <c r="E176" s="16"/>
      <c r="F176" s="14"/>
      <c r="G176" s="59"/>
    </row>
    <row r="177" spans="1:7" s="215" customFormat="1" ht="18.75" customHeight="1">
      <c r="A177" s="10"/>
      <c r="B177" s="18">
        <f>B171+0.01</f>
        <v>5.0199999999999996</v>
      </c>
      <c r="C177" s="17" t="s">
        <v>363</v>
      </c>
      <c r="D177" s="14"/>
      <c r="E177" s="16"/>
      <c r="F177" s="14"/>
      <c r="G177" s="59"/>
    </row>
    <row r="178" spans="1:7" s="215" customFormat="1" ht="159" customHeight="1">
      <c r="A178" s="10"/>
      <c r="B178" s="18"/>
      <c r="C178" s="22" t="s">
        <v>120</v>
      </c>
      <c r="D178" s="14" t="s">
        <v>49</v>
      </c>
      <c r="E178" s="16">
        <v>120</v>
      </c>
      <c r="F178" s="14"/>
      <c r="G178" s="59">
        <f t="shared" si="2"/>
        <v>0</v>
      </c>
    </row>
    <row r="179" spans="1:7" s="215" customFormat="1">
      <c r="A179" s="10"/>
      <c r="B179" s="18">
        <f>B177+0.01</f>
        <v>5.0299999999999994</v>
      </c>
      <c r="C179" s="17" t="s">
        <v>121</v>
      </c>
      <c r="D179" s="14"/>
      <c r="E179" s="16"/>
      <c r="F179" s="14"/>
      <c r="G179" s="59">
        <f t="shared" si="2"/>
        <v>0</v>
      </c>
    </row>
    <row r="180" spans="1:7" s="215" customFormat="1" ht="66.75" customHeight="1">
      <c r="A180" s="10"/>
      <c r="B180" s="18"/>
      <c r="C180" s="22" t="s">
        <v>122</v>
      </c>
      <c r="D180" s="14" t="s">
        <v>49</v>
      </c>
      <c r="E180" s="16" t="s">
        <v>61</v>
      </c>
      <c r="F180" s="14"/>
      <c r="G180" s="59">
        <f t="shared" si="2"/>
        <v>0</v>
      </c>
    </row>
    <row r="181" spans="1:7" s="215" customFormat="1">
      <c r="A181" s="10"/>
      <c r="B181" s="18">
        <f>B179+0.01</f>
        <v>5.0399999999999991</v>
      </c>
      <c r="C181" s="17" t="s">
        <v>123</v>
      </c>
      <c r="D181" s="14"/>
      <c r="E181" s="16"/>
      <c r="F181" s="14"/>
      <c r="G181" s="59">
        <f t="shared" si="2"/>
        <v>0</v>
      </c>
    </row>
    <row r="182" spans="1:7" s="215" customFormat="1" ht="58">
      <c r="A182" s="10"/>
      <c r="B182" s="18"/>
      <c r="C182" s="22" t="s">
        <v>124</v>
      </c>
      <c r="D182" s="14" t="s">
        <v>125</v>
      </c>
      <c r="E182" s="16">
        <v>50</v>
      </c>
      <c r="F182" s="14"/>
      <c r="G182" s="59">
        <f t="shared" si="2"/>
        <v>0</v>
      </c>
    </row>
    <row r="183" spans="1:7" s="215" customFormat="1">
      <c r="A183" s="10"/>
      <c r="B183" s="18">
        <f>B181+0.01</f>
        <v>5.0499999999999989</v>
      </c>
      <c r="C183" s="17" t="s">
        <v>126</v>
      </c>
      <c r="D183" s="14"/>
      <c r="E183" s="221"/>
      <c r="F183" s="14"/>
      <c r="G183" s="59">
        <f t="shared" si="2"/>
        <v>0</v>
      </c>
    </row>
    <row r="184" spans="1:7" s="215" customFormat="1" ht="101.5">
      <c r="A184" s="10"/>
      <c r="B184" s="18"/>
      <c r="C184" s="22" t="s">
        <v>127</v>
      </c>
      <c r="D184" s="14" t="s">
        <v>90</v>
      </c>
      <c r="E184" s="16" t="s">
        <v>61</v>
      </c>
      <c r="F184" s="14"/>
      <c r="G184" s="59">
        <f t="shared" si="2"/>
        <v>0</v>
      </c>
    </row>
    <row r="185" spans="1:7" s="215" customFormat="1">
      <c r="A185" s="10"/>
      <c r="B185" s="18">
        <f>B183+0.01</f>
        <v>5.0599999999999987</v>
      </c>
      <c r="C185" s="17" t="s">
        <v>128</v>
      </c>
      <c r="D185" s="14"/>
      <c r="E185" s="16"/>
      <c r="F185" s="14"/>
      <c r="G185" s="59">
        <f t="shared" si="2"/>
        <v>0</v>
      </c>
    </row>
    <row r="186" spans="1:7" s="215" customFormat="1" ht="65.25" customHeight="1">
      <c r="A186" s="10"/>
      <c r="B186" s="18"/>
      <c r="C186" s="22" t="s">
        <v>129</v>
      </c>
      <c r="D186" s="14" t="s">
        <v>130</v>
      </c>
      <c r="E186" s="16">
        <v>45</v>
      </c>
      <c r="F186" s="14"/>
      <c r="G186" s="59">
        <f t="shared" si="2"/>
        <v>0</v>
      </c>
    </row>
    <row r="187" spans="1:7" s="215" customFormat="1" ht="20.149999999999999" customHeight="1" thickBot="1">
      <c r="A187" s="66">
        <v>5</v>
      </c>
      <c r="B187" s="274" t="s">
        <v>249</v>
      </c>
      <c r="C187" s="275"/>
      <c r="D187" s="276"/>
      <c r="E187" s="67"/>
      <c r="F187" s="222"/>
      <c r="G187" s="68">
        <f>SUM(G169:G186)</f>
        <v>0</v>
      </c>
    </row>
    <row r="188" spans="1:7" s="215" customFormat="1" ht="20.149999999999999" customHeight="1">
      <c r="A188" s="46">
        <f>A169+1</f>
        <v>6</v>
      </c>
      <c r="B188" s="269" t="s">
        <v>131</v>
      </c>
      <c r="C188" s="270"/>
      <c r="D188" s="47"/>
      <c r="E188" s="48"/>
      <c r="F188" s="47"/>
      <c r="G188" s="62"/>
    </row>
    <row r="189" spans="1:7" s="215" customFormat="1">
      <c r="A189" s="41"/>
      <c r="B189" s="18"/>
      <c r="C189" s="17"/>
      <c r="D189" s="14"/>
      <c r="E189" s="16"/>
      <c r="F189" s="14"/>
      <c r="G189" s="63">
        <f t="shared" si="2"/>
        <v>0</v>
      </c>
    </row>
    <row r="190" spans="1:7" s="215" customFormat="1">
      <c r="A190" s="41"/>
      <c r="B190" s="18">
        <f>A188+0.01</f>
        <v>6.01</v>
      </c>
      <c r="C190" s="17" t="s">
        <v>132</v>
      </c>
      <c r="D190" s="14"/>
      <c r="E190" s="16"/>
      <c r="F190" s="14"/>
      <c r="G190" s="63">
        <f t="shared" si="2"/>
        <v>0</v>
      </c>
    </row>
    <row r="191" spans="1:7" s="215" customFormat="1" ht="377">
      <c r="A191" s="41"/>
      <c r="B191" s="18"/>
      <c r="C191" s="15" t="s">
        <v>133</v>
      </c>
      <c r="D191" s="14" t="s">
        <v>134</v>
      </c>
      <c r="E191" s="16">
        <v>15</v>
      </c>
      <c r="F191" s="14"/>
      <c r="G191" s="63">
        <f>IF(E191="QRO",F191*0, F191*E191)</f>
        <v>0</v>
      </c>
    </row>
    <row r="192" spans="1:7" s="215" customFormat="1" ht="97.5" customHeight="1">
      <c r="A192" s="41"/>
      <c r="B192" s="18"/>
      <c r="C192" s="15"/>
      <c r="D192" s="14"/>
      <c r="E192" s="16"/>
      <c r="F192" s="14"/>
      <c r="G192" s="63">
        <f t="shared" si="2"/>
        <v>0</v>
      </c>
    </row>
    <row r="193" spans="1:7" s="215" customFormat="1">
      <c r="A193" s="41"/>
      <c r="B193" s="18">
        <f>B190+0.01</f>
        <v>6.02</v>
      </c>
      <c r="C193" s="17" t="s">
        <v>135</v>
      </c>
      <c r="D193" s="14"/>
      <c r="E193" s="16"/>
      <c r="F193" s="14"/>
      <c r="G193" s="63">
        <f t="shared" si="2"/>
        <v>0</v>
      </c>
    </row>
    <row r="194" spans="1:7" s="215" customFormat="1" ht="377">
      <c r="A194" s="41"/>
      <c r="B194" s="18"/>
      <c r="C194" s="15" t="s">
        <v>136</v>
      </c>
      <c r="D194" s="14" t="s">
        <v>134</v>
      </c>
      <c r="E194" s="223">
        <v>12</v>
      </c>
      <c r="F194" s="14"/>
      <c r="G194" s="63">
        <f t="shared" si="2"/>
        <v>0</v>
      </c>
    </row>
    <row r="195" spans="1:7" s="215" customFormat="1" ht="142.5" customHeight="1">
      <c r="A195" s="41"/>
      <c r="B195" s="18"/>
      <c r="C195" s="15"/>
      <c r="D195" s="14"/>
      <c r="E195" s="16"/>
      <c r="F195" s="14"/>
      <c r="G195" s="63">
        <f t="shared" si="2"/>
        <v>0</v>
      </c>
    </row>
    <row r="196" spans="1:7" s="215" customFormat="1">
      <c r="A196" s="41"/>
      <c r="B196" s="18">
        <v>6.03</v>
      </c>
      <c r="C196" s="17" t="s">
        <v>137</v>
      </c>
      <c r="D196" s="14"/>
      <c r="E196" s="16"/>
      <c r="F196" s="14"/>
      <c r="G196" s="63">
        <f t="shared" si="2"/>
        <v>0</v>
      </c>
    </row>
    <row r="197" spans="1:7" s="215" customFormat="1">
      <c r="A197" s="41"/>
      <c r="B197" s="18"/>
      <c r="C197" s="22" t="s">
        <v>138</v>
      </c>
      <c r="D197" s="14" t="s">
        <v>130</v>
      </c>
      <c r="E197" s="16">
        <v>53</v>
      </c>
      <c r="F197" s="14"/>
      <c r="G197" s="63">
        <f t="shared" si="2"/>
        <v>0</v>
      </c>
    </row>
    <row r="198" spans="1:7" s="215" customFormat="1" ht="15.5">
      <c r="A198" s="41"/>
      <c r="B198" s="18"/>
      <c r="C198" s="22" t="s">
        <v>139</v>
      </c>
      <c r="D198" s="14"/>
      <c r="E198" s="16"/>
      <c r="F198" s="14"/>
      <c r="G198" s="63">
        <f t="shared" ref="G198:G261" si="3">IF(E198="QRO",F198*0, F198*E198)</f>
        <v>0</v>
      </c>
    </row>
    <row r="199" spans="1:7" s="215" customFormat="1">
      <c r="A199" s="41"/>
      <c r="B199" s="18"/>
      <c r="C199" s="22" t="s">
        <v>140</v>
      </c>
      <c r="D199" s="14"/>
      <c r="E199" s="16"/>
      <c r="F199" s="14"/>
      <c r="G199" s="63">
        <f t="shared" si="3"/>
        <v>0</v>
      </c>
    </row>
    <row r="200" spans="1:7" s="215" customFormat="1" ht="15.5">
      <c r="A200" s="41"/>
      <c r="B200" s="18"/>
      <c r="C200" s="22" t="s">
        <v>141</v>
      </c>
      <c r="D200" s="14"/>
      <c r="E200" s="16"/>
      <c r="F200" s="14"/>
      <c r="G200" s="63">
        <f t="shared" si="3"/>
        <v>0</v>
      </c>
    </row>
    <row r="201" spans="1:7" s="215" customFormat="1" ht="29">
      <c r="A201" s="41"/>
      <c r="B201" s="18"/>
      <c r="C201" s="22" t="s">
        <v>142</v>
      </c>
      <c r="D201" s="14"/>
      <c r="E201" s="16"/>
      <c r="F201" s="14"/>
      <c r="G201" s="63">
        <f t="shared" si="3"/>
        <v>0</v>
      </c>
    </row>
    <row r="202" spans="1:7" s="215" customFormat="1" ht="115.5" customHeight="1">
      <c r="A202" s="41"/>
      <c r="B202" s="18"/>
      <c r="C202" s="15"/>
      <c r="D202" s="14"/>
      <c r="E202" s="16"/>
      <c r="F202" s="14"/>
      <c r="G202" s="63">
        <f t="shared" si="3"/>
        <v>0</v>
      </c>
    </row>
    <row r="203" spans="1:7" s="215" customFormat="1">
      <c r="A203" s="41"/>
      <c r="B203" s="18"/>
      <c r="C203" s="15"/>
      <c r="D203" s="14"/>
      <c r="E203" s="16"/>
      <c r="F203" s="14"/>
      <c r="G203" s="63">
        <f t="shared" si="3"/>
        <v>0</v>
      </c>
    </row>
    <row r="204" spans="1:7" s="215" customFormat="1">
      <c r="A204" s="41"/>
      <c r="B204" s="24">
        <f>B196+0.01</f>
        <v>6.04</v>
      </c>
      <c r="C204" s="25" t="s">
        <v>143</v>
      </c>
      <c r="D204" s="26"/>
      <c r="E204" s="16"/>
      <c r="F204" s="14"/>
      <c r="G204" s="63">
        <f t="shared" si="3"/>
        <v>0</v>
      </c>
    </row>
    <row r="205" spans="1:7" s="215" customFormat="1" ht="113.25" customHeight="1">
      <c r="A205" s="41"/>
      <c r="B205" s="24"/>
      <c r="C205" s="27" t="s">
        <v>144</v>
      </c>
      <c r="D205" s="26" t="s">
        <v>130</v>
      </c>
      <c r="E205" s="16">
        <v>20</v>
      </c>
      <c r="F205" s="14"/>
      <c r="G205" s="63">
        <f t="shared" si="3"/>
        <v>0</v>
      </c>
    </row>
    <row r="206" spans="1:7" s="215" customFormat="1" ht="105" customHeight="1">
      <c r="A206" s="41"/>
      <c r="B206" s="24"/>
      <c r="C206" s="27"/>
      <c r="D206" s="26"/>
      <c r="E206" s="16"/>
      <c r="F206" s="14"/>
      <c r="G206" s="63">
        <f t="shared" si="3"/>
        <v>0</v>
      </c>
    </row>
    <row r="207" spans="1:7" s="215" customFormat="1">
      <c r="A207" s="41"/>
      <c r="B207" s="18"/>
      <c r="C207" s="15"/>
      <c r="D207" s="14"/>
      <c r="E207" s="16"/>
      <c r="F207" s="14"/>
      <c r="G207" s="63">
        <f t="shared" si="3"/>
        <v>0</v>
      </c>
    </row>
    <row r="208" spans="1:7" s="215" customFormat="1">
      <c r="A208" s="41"/>
      <c r="B208" s="18">
        <f>B204+0.01</f>
        <v>6.05</v>
      </c>
      <c r="C208" s="12" t="s">
        <v>145</v>
      </c>
      <c r="D208" s="14"/>
      <c r="E208" s="16"/>
      <c r="F208" s="14"/>
      <c r="G208" s="63">
        <f t="shared" si="3"/>
        <v>0</v>
      </c>
    </row>
    <row r="209" spans="1:7" s="215" customFormat="1" ht="72.5">
      <c r="A209" s="41"/>
      <c r="B209" s="18"/>
      <c r="C209" s="22" t="s">
        <v>146</v>
      </c>
      <c r="D209" s="14" t="s">
        <v>134</v>
      </c>
      <c r="E209" s="16">
        <v>230</v>
      </c>
      <c r="F209" s="14"/>
      <c r="G209" s="63">
        <f t="shared" si="3"/>
        <v>0</v>
      </c>
    </row>
    <row r="210" spans="1:7" s="215" customFormat="1">
      <c r="A210" s="41"/>
      <c r="B210" s="18">
        <f>B208+0.01</f>
        <v>6.06</v>
      </c>
      <c r="C210" s="12" t="s">
        <v>147</v>
      </c>
      <c r="D210" s="14"/>
      <c r="E210" s="16"/>
      <c r="F210" s="14"/>
      <c r="G210" s="63">
        <f t="shared" si="3"/>
        <v>0</v>
      </c>
    </row>
    <row r="211" spans="1:7" s="215" customFormat="1" ht="162" customHeight="1">
      <c r="A211" s="41"/>
      <c r="B211" s="18"/>
      <c r="C211" s="22" t="s">
        <v>364</v>
      </c>
      <c r="D211" s="14" t="s">
        <v>130</v>
      </c>
      <c r="E211" s="16">
        <v>1</v>
      </c>
      <c r="F211" s="14"/>
      <c r="G211" s="63">
        <f t="shared" si="3"/>
        <v>0</v>
      </c>
    </row>
    <row r="212" spans="1:7" s="215" customFormat="1">
      <c r="A212" s="41"/>
      <c r="B212" s="18">
        <f>B210+0.01</f>
        <v>6.0699999999999994</v>
      </c>
      <c r="C212" s="12" t="s">
        <v>365</v>
      </c>
      <c r="D212" s="14"/>
      <c r="E212" s="16"/>
      <c r="F212" s="14"/>
      <c r="G212" s="63">
        <f t="shared" si="3"/>
        <v>0</v>
      </c>
    </row>
    <row r="213" spans="1:7" s="215" customFormat="1" ht="158.25" customHeight="1">
      <c r="A213" s="41"/>
      <c r="B213" s="18"/>
      <c r="C213" s="22" t="s">
        <v>366</v>
      </c>
      <c r="D213" s="14" t="s">
        <v>130</v>
      </c>
      <c r="E213" s="16">
        <v>1</v>
      </c>
      <c r="F213" s="14"/>
      <c r="G213" s="63">
        <f t="shared" si="3"/>
        <v>0</v>
      </c>
    </row>
    <row r="214" spans="1:7" s="215" customFormat="1">
      <c r="A214" s="41"/>
      <c r="B214" s="18">
        <f>B212+0.01</f>
        <v>6.0799999999999992</v>
      </c>
      <c r="C214" s="12" t="s">
        <v>367</v>
      </c>
      <c r="D214" s="14"/>
      <c r="E214" s="16"/>
      <c r="F214" s="14"/>
      <c r="G214" s="63">
        <f t="shared" si="3"/>
        <v>0</v>
      </c>
    </row>
    <row r="215" spans="1:7" s="215" customFormat="1" ht="72.5">
      <c r="A215" s="41"/>
      <c r="B215" s="18"/>
      <c r="C215" s="22" t="s">
        <v>368</v>
      </c>
      <c r="D215" s="14" t="s">
        <v>134</v>
      </c>
      <c r="E215" s="16">
        <v>35</v>
      </c>
      <c r="F215" s="14"/>
      <c r="G215" s="63">
        <f t="shared" si="3"/>
        <v>0</v>
      </c>
    </row>
    <row r="216" spans="1:7" s="215" customFormat="1">
      <c r="A216" s="41"/>
      <c r="B216" s="18">
        <f>B214+0.01</f>
        <v>6.089999999999999</v>
      </c>
      <c r="C216" s="17" t="s">
        <v>148</v>
      </c>
      <c r="D216" s="14"/>
      <c r="E216" s="16"/>
      <c r="F216" s="14"/>
      <c r="G216" s="63">
        <f t="shared" si="3"/>
        <v>0</v>
      </c>
    </row>
    <row r="217" spans="1:7" s="215" customFormat="1" ht="159" customHeight="1">
      <c r="A217" s="41"/>
      <c r="B217" s="18"/>
      <c r="C217" s="22" t="s">
        <v>149</v>
      </c>
      <c r="D217" s="14" t="s">
        <v>134</v>
      </c>
      <c r="E217" s="16">
        <v>320</v>
      </c>
      <c r="F217" s="14"/>
      <c r="G217" s="63">
        <f t="shared" si="3"/>
        <v>0</v>
      </c>
    </row>
    <row r="218" spans="1:7" s="215" customFormat="1">
      <c r="A218" s="41"/>
      <c r="B218" s="18">
        <f>B216+0.01</f>
        <v>6.0999999999999988</v>
      </c>
      <c r="C218" s="12" t="s">
        <v>369</v>
      </c>
      <c r="D218" s="14"/>
      <c r="E218" s="16"/>
      <c r="F218" s="14"/>
      <c r="G218" s="63"/>
    </row>
    <row r="219" spans="1:7" s="215" customFormat="1" ht="72.5">
      <c r="A219" s="41"/>
      <c r="B219" s="18"/>
      <c r="C219" s="22" t="s">
        <v>370</v>
      </c>
      <c r="D219" s="14" t="s">
        <v>134</v>
      </c>
      <c r="E219" s="16">
        <v>40</v>
      </c>
      <c r="F219" s="14"/>
      <c r="G219" s="63">
        <f t="shared" si="3"/>
        <v>0</v>
      </c>
    </row>
    <row r="220" spans="1:7" s="215" customFormat="1">
      <c r="A220" s="41"/>
      <c r="B220" s="18">
        <f>B218+0.01</f>
        <v>6.1099999999999985</v>
      </c>
      <c r="C220" s="12" t="s">
        <v>371</v>
      </c>
      <c r="D220" s="14"/>
      <c r="E220" s="16"/>
      <c r="F220" s="14"/>
      <c r="G220" s="63"/>
    </row>
    <row r="221" spans="1:7" s="215" customFormat="1" ht="29">
      <c r="A221" s="41"/>
      <c r="B221" s="18"/>
      <c r="C221" s="15" t="s">
        <v>372</v>
      </c>
      <c r="D221" s="14" t="s">
        <v>130</v>
      </c>
      <c r="E221" s="16" t="s">
        <v>61</v>
      </c>
      <c r="F221" s="14"/>
      <c r="G221" s="63">
        <f t="shared" si="3"/>
        <v>0</v>
      </c>
    </row>
    <row r="222" spans="1:7" s="215" customFormat="1" ht="20.149999999999999" customHeight="1" thickBot="1">
      <c r="A222" s="55">
        <v>6</v>
      </c>
      <c r="B222" s="272" t="s">
        <v>250</v>
      </c>
      <c r="C222" s="273"/>
      <c r="D222" s="42"/>
      <c r="E222" s="43"/>
      <c r="F222" s="42"/>
      <c r="G222" s="64">
        <f>SUM(G188:G221)</f>
        <v>0</v>
      </c>
    </row>
    <row r="223" spans="1:7" s="215" customFormat="1" ht="20.149999999999999" customHeight="1">
      <c r="A223" s="46">
        <f>A188+1</f>
        <v>7</v>
      </c>
      <c r="B223" s="269" t="s">
        <v>150</v>
      </c>
      <c r="C223" s="277"/>
      <c r="D223" s="47"/>
      <c r="E223" s="48"/>
      <c r="F223" s="47"/>
      <c r="G223" s="62"/>
    </row>
    <row r="224" spans="1:7" s="215" customFormat="1">
      <c r="A224" s="41"/>
      <c r="B224" s="18"/>
      <c r="C224" s="17"/>
      <c r="D224" s="14"/>
      <c r="E224" s="16"/>
      <c r="F224" s="14"/>
      <c r="G224" s="63"/>
    </row>
    <row r="225" spans="1:7" s="215" customFormat="1">
      <c r="A225" s="41"/>
      <c r="B225" s="18">
        <f>A223+0.01</f>
        <v>7.01</v>
      </c>
      <c r="C225" s="17" t="s">
        <v>151</v>
      </c>
      <c r="D225" s="14"/>
      <c r="E225" s="16"/>
      <c r="F225" s="14"/>
      <c r="G225" s="63"/>
    </row>
    <row r="226" spans="1:7" s="215" customFormat="1" ht="43.5">
      <c r="A226" s="41"/>
      <c r="B226" s="18"/>
      <c r="C226" s="22" t="s">
        <v>152</v>
      </c>
      <c r="D226" s="14" t="s">
        <v>49</v>
      </c>
      <c r="E226" s="16">
        <v>40</v>
      </c>
      <c r="F226" s="14"/>
      <c r="G226" s="63">
        <f t="shared" si="3"/>
        <v>0</v>
      </c>
    </row>
    <row r="227" spans="1:7" s="215" customFormat="1" ht="43.5">
      <c r="A227" s="41"/>
      <c r="B227" s="18"/>
      <c r="C227" s="22" t="s">
        <v>153</v>
      </c>
      <c r="D227" s="14" t="s">
        <v>49</v>
      </c>
      <c r="E227" s="16">
        <v>110</v>
      </c>
      <c r="F227" s="14"/>
      <c r="G227" s="63">
        <f t="shared" si="3"/>
        <v>0</v>
      </c>
    </row>
    <row r="228" spans="1:7" s="215" customFormat="1">
      <c r="A228" s="41"/>
      <c r="B228" s="18">
        <f>B225+0.01</f>
        <v>7.02</v>
      </c>
      <c r="C228" s="25" t="s">
        <v>154</v>
      </c>
      <c r="D228" s="14"/>
      <c r="E228" s="16"/>
      <c r="F228" s="14"/>
      <c r="G228" s="63">
        <f t="shared" si="3"/>
        <v>0</v>
      </c>
    </row>
    <row r="229" spans="1:7" s="215" customFormat="1" ht="53.25" customHeight="1">
      <c r="A229" s="41"/>
      <c r="B229" s="18"/>
      <c r="C229" s="28" t="s">
        <v>155</v>
      </c>
      <c r="D229" s="14" t="s">
        <v>49</v>
      </c>
      <c r="E229" s="16">
        <v>650</v>
      </c>
      <c r="F229" s="14"/>
      <c r="G229" s="63">
        <f t="shared" si="3"/>
        <v>0</v>
      </c>
    </row>
    <row r="230" spans="1:7" s="215" customFormat="1">
      <c r="A230" s="41"/>
      <c r="B230" s="18">
        <f>B228+0.01</f>
        <v>7.0299999999999994</v>
      </c>
      <c r="C230" s="17" t="s">
        <v>156</v>
      </c>
      <c r="D230" s="14"/>
      <c r="E230" s="16"/>
      <c r="F230" s="14"/>
      <c r="G230" s="63">
        <f t="shared" si="3"/>
        <v>0</v>
      </c>
    </row>
    <row r="231" spans="1:7" s="215" customFormat="1" ht="58">
      <c r="A231" s="41"/>
      <c r="B231" s="18"/>
      <c r="C231" s="22" t="s">
        <v>157</v>
      </c>
      <c r="D231" s="14" t="s">
        <v>49</v>
      </c>
      <c r="E231" s="16">
        <v>60</v>
      </c>
      <c r="F231" s="14"/>
      <c r="G231" s="63">
        <f t="shared" si="3"/>
        <v>0</v>
      </c>
    </row>
    <row r="232" spans="1:7" s="215" customFormat="1">
      <c r="A232" s="41"/>
      <c r="B232" s="18">
        <f>B230+0.01</f>
        <v>7.0399999999999991</v>
      </c>
      <c r="C232" s="17" t="s">
        <v>158</v>
      </c>
      <c r="D232" s="14"/>
      <c r="E232" s="16"/>
      <c r="F232" s="14"/>
      <c r="G232" s="63">
        <f t="shared" si="3"/>
        <v>0</v>
      </c>
    </row>
    <row r="233" spans="1:7" s="215" customFormat="1" ht="43.5">
      <c r="A233" s="41"/>
      <c r="B233" s="18"/>
      <c r="C233" s="22" t="s">
        <v>159</v>
      </c>
      <c r="D233" s="14" t="s">
        <v>160</v>
      </c>
      <c r="E233" s="16">
        <v>30</v>
      </c>
      <c r="F233" s="14"/>
      <c r="G233" s="63">
        <f t="shared" si="3"/>
        <v>0</v>
      </c>
    </row>
    <row r="234" spans="1:7" s="215" customFormat="1">
      <c r="A234" s="41"/>
      <c r="B234" s="18">
        <f>B230+0.01</f>
        <v>7.0399999999999991</v>
      </c>
      <c r="C234" s="17" t="s">
        <v>161</v>
      </c>
      <c r="D234" s="14"/>
      <c r="E234" s="16"/>
      <c r="F234" s="14"/>
      <c r="G234" s="63">
        <f t="shared" si="3"/>
        <v>0</v>
      </c>
    </row>
    <row r="235" spans="1:7" s="215" customFormat="1" ht="333.5">
      <c r="A235" s="41"/>
      <c r="B235" s="18"/>
      <c r="C235" s="22" t="s">
        <v>162</v>
      </c>
      <c r="D235" s="14" t="s">
        <v>49</v>
      </c>
      <c r="E235" s="16">
        <v>520</v>
      </c>
      <c r="F235" s="14"/>
      <c r="G235" s="63">
        <f t="shared" si="3"/>
        <v>0</v>
      </c>
    </row>
    <row r="236" spans="1:7" s="215" customFormat="1">
      <c r="A236" s="41"/>
      <c r="B236" s="18">
        <f>B234+0.01</f>
        <v>7.0499999999999989</v>
      </c>
      <c r="C236" s="17" t="s">
        <v>163</v>
      </c>
      <c r="D236" s="14"/>
      <c r="E236" s="16"/>
      <c r="F236" s="14"/>
      <c r="G236" s="63">
        <f t="shared" si="3"/>
        <v>0</v>
      </c>
    </row>
    <row r="237" spans="1:7" s="215" customFormat="1" ht="43.5">
      <c r="A237" s="41"/>
      <c r="B237" s="18"/>
      <c r="C237" s="22" t="s">
        <v>164</v>
      </c>
      <c r="D237" s="14" t="s">
        <v>90</v>
      </c>
      <c r="E237" s="16">
        <v>60</v>
      </c>
      <c r="F237" s="14"/>
      <c r="G237" s="63">
        <f t="shared" si="3"/>
        <v>0</v>
      </c>
    </row>
    <row r="238" spans="1:7" s="215" customFormat="1" ht="29">
      <c r="A238" s="41"/>
      <c r="B238" s="18">
        <f>B236+0.01</f>
        <v>7.0599999999999987</v>
      </c>
      <c r="C238" s="17" t="s">
        <v>165</v>
      </c>
      <c r="D238" s="14"/>
      <c r="E238" s="16"/>
      <c r="F238" s="14"/>
      <c r="G238" s="63">
        <f t="shared" si="3"/>
        <v>0</v>
      </c>
    </row>
    <row r="239" spans="1:7" s="215" customFormat="1" ht="29">
      <c r="A239" s="41"/>
      <c r="B239" s="18"/>
      <c r="C239" s="22" t="s">
        <v>166</v>
      </c>
      <c r="D239" s="14" t="s">
        <v>90</v>
      </c>
      <c r="E239" s="16">
        <v>40</v>
      </c>
      <c r="F239" s="14"/>
      <c r="G239" s="63">
        <f t="shared" si="3"/>
        <v>0</v>
      </c>
    </row>
    <row r="240" spans="1:7" s="215" customFormat="1">
      <c r="A240" s="41"/>
      <c r="B240" s="18">
        <f>B238+0.01</f>
        <v>7.0699999999999985</v>
      </c>
      <c r="C240" s="17" t="s">
        <v>373</v>
      </c>
      <c r="D240" s="14"/>
      <c r="E240" s="16"/>
      <c r="F240" s="14"/>
      <c r="G240" s="63">
        <f t="shared" si="3"/>
        <v>0</v>
      </c>
    </row>
    <row r="241" spans="1:7" s="215" customFormat="1" ht="43.5">
      <c r="A241" s="41"/>
      <c r="B241" s="18"/>
      <c r="C241" s="22" t="s">
        <v>374</v>
      </c>
      <c r="D241" s="14" t="s">
        <v>49</v>
      </c>
      <c r="E241" s="16">
        <v>15</v>
      </c>
      <c r="F241" s="14"/>
      <c r="G241" s="63">
        <f t="shared" si="3"/>
        <v>0</v>
      </c>
    </row>
    <row r="242" spans="1:7" s="215" customFormat="1">
      <c r="A242" s="41"/>
      <c r="B242" s="18">
        <f>B240+0.01</f>
        <v>7.0799999999999983</v>
      </c>
      <c r="C242" s="17" t="s">
        <v>167</v>
      </c>
      <c r="D242" s="14"/>
      <c r="E242" s="16"/>
      <c r="F242" s="14"/>
      <c r="G242" s="63">
        <f t="shared" si="3"/>
        <v>0</v>
      </c>
    </row>
    <row r="243" spans="1:7" s="215" customFormat="1" ht="43.5">
      <c r="A243" s="41"/>
      <c r="B243" s="18"/>
      <c r="C243" s="22" t="s">
        <v>168</v>
      </c>
      <c r="D243" s="14" t="s">
        <v>90</v>
      </c>
      <c r="E243" s="16">
        <v>110</v>
      </c>
      <c r="F243" s="14"/>
      <c r="G243" s="63">
        <f t="shared" si="3"/>
        <v>0</v>
      </c>
    </row>
    <row r="244" spans="1:7" s="215" customFormat="1">
      <c r="A244" s="41"/>
      <c r="B244" s="18">
        <f>B242+0.01</f>
        <v>7.0899999999999981</v>
      </c>
      <c r="C244" s="17" t="s">
        <v>169</v>
      </c>
      <c r="D244" s="14"/>
      <c r="E244" s="16"/>
      <c r="F244" s="14"/>
      <c r="G244" s="63">
        <f t="shared" si="3"/>
        <v>0</v>
      </c>
    </row>
    <row r="245" spans="1:7" s="215" customFormat="1" ht="43.5">
      <c r="A245" s="41"/>
      <c r="B245" s="18"/>
      <c r="C245" s="22" t="s">
        <v>170</v>
      </c>
      <c r="D245" s="14" t="s">
        <v>90</v>
      </c>
      <c r="E245" s="16">
        <v>600</v>
      </c>
      <c r="F245" s="14"/>
      <c r="G245" s="63">
        <f t="shared" si="3"/>
        <v>0</v>
      </c>
    </row>
    <row r="246" spans="1:7" s="215" customFormat="1">
      <c r="A246" s="41"/>
      <c r="B246" s="18">
        <f>B244+0.01</f>
        <v>7.0999999999999979</v>
      </c>
      <c r="C246" s="17" t="s">
        <v>171</v>
      </c>
      <c r="D246" s="14"/>
      <c r="E246" s="16"/>
      <c r="F246" s="14"/>
      <c r="G246" s="63">
        <f t="shared" si="3"/>
        <v>0</v>
      </c>
    </row>
    <row r="247" spans="1:7" s="215" customFormat="1">
      <c r="A247" s="41"/>
      <c r="B247" s="18"/>
      <c r="C247" s="22" t="s">
        <v>172</v>
      </c>
      <c r="D247" s="14" t="s">
        <v>49</v>
      </c>
      <c r="E247" s="16">
        <v>1800</v>
      </c>
      <c r="F247" s="14"/>
      <c r="G247" s="63">
        <f t="shared" si="3"/>
        <v>0</v>
      </c>
    </row>
    <row r="248" spans="1:7" s="215" customFormat="1">
      <c r="A248" s="41"/>
      <c r="B248" s="18">
        <f>B246+0.01</f>
        <v>7.1099999999999977</v>
      </c>
      <c r="C248" s="17" t="s">
        <v>173</v>
      </c>
      <c r="D248" s="14"/>
      <c r="E248" s="16"/>
      <c r="F248" s="14"/>
      <c r="G248" s="63">
        <f t="shared" si="3"/>
        <v>0</v>
      </c>
    </row>
    <row r="249" spans="1:7" s="215" customFormat="1" ht="43.5">
      <c r="A249" s="41"/>
      <c r="B249" s="18"/>
      <c r="C249" s="22" t="s">
        <v>174</v>
      </c>
      <c r="D249" s="14" t="s">
        <v>130</v>
      </c>
      <c r="E249" s="16">
        <v>8</v>
      </c>
      <c r="F249" s="14"/>
      <c r="G249" s="63">
        <f t="shared" si="3"/>
        <v>0</v>
      </c>
    </row>
    <row r="250" spans="1:7" s="215" customFormat="1">
      <c r="A250" s="41"/>
      <c r="B250" s="18">
        <f>B248+0.01</f>
        <v>7.1199999999999974</v>
      </c>
      <c r="C250" s="17" t="s">
        <v>175</v>
      </c>
      <c r="D250" s="14"/>
      <c r="E250" s="16"/>
      <c r="F250" s="14"/>
      <c r="G250" s="63">
        <f t="shared" si="3"/>
        <v>0</v>
      </c>
    </row>
    <row r="251" spans="1:7" s="215" customFormat="1" ht="43.5">
      <c r="A251" s="41"/>
      <c r="B251" s="18"/>
      <c r="C251" s="22" t="s">
        <v>176</v>
      </c>
      <c r="D251" s="14" t="s">
        <v>90</v>
      </c>
      <c r="E251" s="16">
        <v>35</v>
      </c>
      <c r="F251" s="14"/>
      <c r="G251" s="63">
        <f t="shared" si="3"/>
        <v>0</v>
      </c>
    </row>
    <row r="252" spans="1:7" s="215" customFormat="1">
      <c r="A252" s="41"/>
      <c r="B252" s="18">
        <f>B250+0.01</f>
        <v>7.1299999999999972</v>
      </c>
      <c r="C252" s="17" t="s">
        <v>177</v>
      </c>
      <c r="D252" s="14"/>
      <c r="E252" s="16"/>
      <c r="F252" s="14"/>
      <c r="G252" s="63">
        <f t="shared" si="3"/>
        <v>0</v>
      </c>
    </row>
    <row r="253" spans="1:7" s="215" customFormat="1" ht="29">
      <c r="A253" s="41"/>
      <c r="B253" s="18"/>
      <c r="C253" s="22" t="s">
        <v>178</v>
      </c>
      <c r="D253" s="14" t="s">
        <v>49</v>
      </c>
      <c r="E253" s="16">
        <v>7</v>
      </c>
      <c r="F253" s="14"/>
      <c r="G253" s="63">
        <f t="shared" si="3"/>
        <v>0</v>
      </c>
    </row>
    <row r="254" spans="1:7" s="215" customFormat="1">
      <c r="A254" s="41"/>
      <c r="B254" s="18">
        <f>B252+0.01</f>
        <v>7.139999999999997</v>
      </c>
      <c r="C254" s="17" t="s">
        <v>179</v>
      </c>
      <c r="D254" s="14"/>
      <c r="E254" s="16"/>
      <c r="F254" s="14"/>
      <c r="G254" s="63">
        <f t="shared" si="3"/>
        <v>0</v>
      </c>
    </row>
    <row r="255" spans="1:7" s="215" customFormat="1" ht="29">
      <c r="A255" s="41"/>
      <c r="B255" s="18"/>
      <c r="C255" s="22" t="s">
        <v>180</v>
      </c>
      <c r="D255" s="14" t="s">
        <v>130</v>
      </c>
      <c r="E255" s="16">
        <v>18</v>
      </c>
      <c r="F255" s="14"/>
      <c r="G255" s="63">
        <f t="shared" si="3"/>
        <v>0</v>
      </c>
    </row>
    <row r="256" spans="1:7" s="215" customFormat="1">
      <c r="A256" s="41"/>
      <c r="B256" s="18"/>
      <c r="C256" s="29" t="s">
        <v>181</v>
      </c>
      <c r="D256" s="14" t="s">
        <v>130</v>
      </c>
      <c r="E256" s="16">
        <v>7</v>
      </c>
      <c r="F256" s="14"/>
      <c r="G256" s="63">
        <f t="shared" si="3"/>
        <v>0</v>
      </c>
    </row>
    <row r="257" spans="1:7" s="215" customFormat="1">
      <c r="A257" s="41"/>
      <c r="B257" s="18">
        <f>B254+0.01</f>
        <v>7.1499999999999968</v>
      </c>
      <c r="C257" s="17" t="s">
        <v>182</v>
      </c>
      <c r="D257" s="14"/>
      <c r="E257" s="16"/>
      <c r="F257" s="14"/>
      <c r="G257" s="63">
        <f t="shared" si="3"/>
        <v>0</v>
      </c>
    </row>
    <row r="258" spans="1:7" s="215" customFormat="1" ht="71.25" customHeight="1">
      <c r="A258" s="41"/>
      <c r="B258" s="18"/>
      <c r="C258" s="22" t="s">
        <v>183</v>
      </c>
      <c r="D258" s="14" t="s">
        <v>130</v>
      </c>
      <c r="E258" s="16">
        <v>50</v>
      </c>
      <c r="F258" s="14"/>
      <c r="G258" s="63">
        <f t="shared" si="3"/>
        <v>0</v>
      </c>
    </row>
    <row r="259" spans="1:7" s="215" customFormat="1">
      <c r="A259" s="41"/>
      <c r="B259" s="18">
        <f>B257+0.01</f>
        <v>7.1599999999999966</v>
      </c>
      <c r="C259" s="17" t="s">
        <v>184</v>
      </c>
      <c r="D259" s="14"/>
      <c r="E259" s="16"/>
      <c r="F259" s="14"/>
      <c r="G259" s="63">
        <f t="shared" si="3"/>
        <v>0</v>
      </c>
    </row>
    <row r="260" spans="1:7" s="215" customFormat="1">
      <c r="A260" s="41"/>
      <c r="B260" s="18"/>
      <c r="C260" s="22" t="s">
        <v>185</v>
      </c>
      <c r="D260" s="14" t="s">
        <v>130</v>
      </c>
      <c r="E260" s="16">
        <v>1</v>
      </c>
      <c r="F260" s="224"/>
      <c r="G260" s="63">
        <f t="shared" si="3"/>
        <v>0</v>
      </c>
    </row>
    <row r="261" spans="1:7" s="215" customFormat="1">
      <c r="A261" s="41"/>
      <c r="B261" s="18"/>
      <c r="C261" s="22" t="s">
        <v>186</v>
      </c>
      <c r="D261" s="14" t="s">
        <v>187</v>
      </c>
      <c r="E261" s="16">
        <v>1</v>
      </c>
      <c r="F261" s="224"/>
      <c r="G261" s="63">
        <f t="shared" si="3"/>
        <v>0</v>
      </c>
    </row>
    <row r="262" spans="1:7" s="215" customFormat="1">
      <c r="A262" s="41"/>
      <c r="B262" s="18"/>
      <c r="C262" s="22" t="s">
        <v>188</v>
      </c>
      <c r="D262" s="14" t="s">
        <v>187</v>
      </c>
      <c r="E262" s="16">
        <v>1</v>
      </c>
      <c r="F262" s="224"/>
      <c r="G262" s="63">
        <f t="shared" ref="G262:G318" si="4">IF(E262="QRO",F262*0, F262*E262)</f>
        <v>0</v>
      </c>
    </row>
    <row r="263" spans="1:7" s="215" customFormat="1">
      <c r="A263" s="41"/>
      <c r="B263" s="18"/>
      <c r="C263" s="22" t="s">
        <v>189</v>
      </c>
      <c r="D263" s="14" t="s">
        <v>187</v>
      </c>
      <c r="E263" s="16">
        <v>2</v>
      </c>
      <c r="F263" s="224"/>
      <c r="G263" s="63">
        <f t="shared" si="4"/>
        <v>0</v>
      </c>
    </row>
    <row r="264" spans="1:7" s="215" customFormat="1">
      <c r="A264" s="41"/>
      <c r="B264" s="18"/>
      <c r="C264" s="22" t="s">
        <v>190</v>
      </c>
      <c r="D264" s="14" t="s">
        <v>90</v>
      </c>
      <c r="E264" s="16">
        <v>50</v>
      </c>
      <c r="F264" s="224"/>
      <c r="G264" s="63">
        <f t="shared" si="4"/>
        <v>0</v>
      </c>
    </row>
    <row r="265" spans="1:7" s="215" customFormat="1">
      <c r="A265" s="41"/>
      <c r="B265" s="18">
        <f>B259+0.01</f>
        <v>7.1699999999999964</v>
      </c>
      <c r="C265" s="17" t="s">
        <v>191</v>
      </c>
      <c r="D265" s="14"/>
      <c r="E265" s="16"/>
      <c r="F265" s="14"/>
      <c r="G265" s="63">
        <f t="shared" si="4"/>
        <v>0</v>
      </c>
    </row>
    <row r="266" spans="1:7" s="215" customFormat="1">
      <c r="A266" s="41"/>
      <c r="B266" s="18" t="s">
        <v>192</v>
      </c>
      <c r="C266" s="22" t="s">
        <v>193</v>
      </c>
      <c r="D266" s="14" t="s">
        <v>130</v>
      </c>
      <c r="E266" s="16">
        <v>1</v>
      </c>
      <c r="F266" s="14"/>
      <c r="G266" s="63">
        <f t="shared" si="4"/>
        <v>0</v>
      </c>
    </row>
    <row r="267" spans="1:7" s="215" customFormat="1" ht="94.5" customHeight="1">
      <c r="A267" s="41"/>
      <c r="B267" s="18"/>
      <c r="C267" s="22"/>
      <c r="D267" s="14"/>
      <c r="E267" s="16"/>
      <c r="F267" s="14"/>
      <c r="G267" s="63">
        <f t="shared" si="4"/>
        <v>0</v>
      </c>
    </row>
    <row r="268" spans="1:7" s="215" customFormat="1">
      <c r="A268" s="41"/>
      <c r="B268" s="18"/>
      <c r="C268" s="22" t="s">
        <v>199</v>
      </c>
      <c r="D268" s="14" t="s">
        <v>130</v>
      </c>
      <c r="E268" s="16">
        <v>1</v>
      </c>
      <c r="F268" s="14"/>
      <c r="G268" s="63">
        <f t="shared" si="4"/>
        <v>0</v>
      </c>
    </row>
    <row r="269" spans="1:7" s="215" customFormat="1">
      <c r="A269" s="41"/>
      <c r="B269" s="18"/>
      <c r="C269" s="22" t="s">
        <v>194</v>
      </c>
      <c r="D269" s="14" t="s">
        <v>130</v>
      </c>
      <c r="E269" s="16">
        <v>5</v>
      </c>
      <c r="F269" s="14"/>
      <c r="G269" s="63">
        <f t="shared" si="4"/>
        <v>0</v>
      </c>
    </row>
    <row r="270" spans="1:7" s="215" customFormat="1" ht="133.5" customHeight="1">
      <c r="A270" s="41"/>
      <c r="B270" s="18"/>
      <c r="C270" s="22"/>
      <c r="D270" s="14"/>
      <c r="E270" s="16"/>
      <c r="F270" s="14"/>
      <c r="G270" s="63">
        <f t="shared" si="4"/>
        <v>0</v>
      </c>
    </row>
    <row r="271" spans="1:7" s="215" customFormat="1">
      <c r="A271" s="41"/>
      <c r="B271" s="18">
        <f>B265+0.01</f>
        <v>7.1799999999999962</v>
      </c>
      <c r="C271" s="17" t="s">
        <v>195</v>
      </c>
      <c r="D271" s="14"/>
      <c r="E271" s="16"/>
      <c r="F271" s="14"/>
      <c r="G271" s="63">
        <f t="shared" si="4"/>
        <v>0</v>
      </c>
    </row>
    <row r="272" spans="1:7" s="215" customFormat="1">
      <c r="A272" s="41"/>
      <c r="B272" s="18"/>
      <c r="C272" s="22" t="s">
        <v>375</v>
      </c>
      <c r="D272" s="14" t="s">
        <v>187</v>
      </c>
      <c r="E272" s="16">
        <v>3</v>
      </c>
      <c r="F272" s="14"/>
      <c r="G272" s="63">
        <f t="shared" si="4"/>
        <v>0</v>
      </c>
    </row>
    <row r="273" spans="1:7" s="215" customFormat="1">
      <c r="A273" s="41"/>
      <c r="B273" s="18"/>
      <c r="C273" s="22" t="s">
        <v>376</v>
      </c>
      <c r="D273" s="14" t="s">
        <v>187</v>
      </c>
      <c r="E273" s="16">
        <v>8</v>
      </c>
      <c r="F273" s="14"/>
      <c r="G273" s="63">
        <f t="shared" si="4"/>
        <v>0</v>
      </c>
    </row>
    <row r="274" spans="1:7" s="215" customFormat="1">
      <c r="A274" s="41"/>
      <c r="B274" s="18"/>
      <c r="C274" s="22" t="s">
        <v>377</v>
      </c>
      <c r="D274" s="14" t="s">
        <v>187</v>
      </c>
      <c r="E274" s="16">
        <v>54</v>
      </c>
      <c r="F274" s="14"/>
      <c r="G274" s="63">
        <f t="shared" si="4"/>
        <v>0</v>
      </c>
    </row>
    <row r="275" spans="1:7" s="215" customFormat="1">
      <c r="A275" s="41"/>
      <c r="B275" s="18">
        <f>B271+0.01</f>
        <v>7.1899999999999959</v>
      </c>
      <c r="C275" s="17" t="s">
        <v>378</v>
      </c>
      <c r="D275" s="14"/>
      <c r="E275" s="16"/>
      <c r="F275" s="14"/>
      <c r="G275" s="63">
        <f t="shared" si="4"/>
        <v>0</v>
      </c>
    </row>
    <row r="276" spans="1:7" s="215" customFormat="1" ht="58">
      <c r="A276" s="41"/>
      <c r="B276" s="18"/>
      <c r="C276" s="22" t="s">
        <v>379</v>
      </c>
      <c r="D276" s="14" t="s">
        <v>380</v>
      </c>
      <c r="E276" s="16">
        <v>1</v>
      </c>
      <c r="F276" s="14"/>
      <c r="G276" s="63">
        <f t="shared" si="4"/>
        <v>0</v>
      </c>
    </row>
    <row r="277" spans="1:7" s="215" customFormat="1" ht="135.75" customHeight="1">
      <c r="A277" s="41"/>
      <c r="B277" s="18"/>
      <c r="C277" s="22"/>
      <c r="D277" s="14"/>
      <c r="E277" s="16"/>
      <c r="F277" s="14"/>
      <c r="G277" s="63">
        <f t="shared" si="4"/>
        <v>0</v>
      </c>
    </row>
    <row r="278" spans="1:7" s="215" customFormat="1">
      <c r="A278" s="41"/>
      <c r="B278" s="18">
        <f>B275+0.01</f>
        <v>7.1999999999999957</v>
      </c>
      <c r="C278" s="17" t="s">
        <v>381</v>
      </c>
      <c r="D278" s="14"/>
      <c r="E278" s="16"/>
      <c r="F278" s="14"/>
      <c r="G278" s="63">
        <f t="shared" si="4"/>
        <v>0</v>
      </c>
    </row>
    <row r="279" spans="1:7" s="215" customFormat="1" ht="58">
      <c r="A279" s="41"/>
      <c r="B279" s="18"/>
      <c r="C279" s="22" t="s">
        <v>382</v>
      </c>
      <c r="D279" s="14" t="s">
        <v>380</v>
      </c>
      <c r="E279" s="16">
        <v>1</v>
      </c>
      <c r="F279" s="14"/>
      <c r="G279" s="63">
        <f t="shared" si="4"/>
        <v>0</v>
      </c>
    </row>
    <row r="280" spans="1:7" s="215" customFormat="1" ht="141" customHeight="1">
      <c r="A280" s="41"/>
      <c r="B280" s="18"/>
      <c r="C280" s="22"/>
      <c r="D280" s="14"/>
      <c r="E280" s="16"/>
      <c r="F280" s="14"/>
      <c r="G280" s="63">
        <f t="shared" si="4"/>
        <v>0</v>
      </c>
    </row>
    <row r="281" spans="1:7" s="215" customFormat="1">
      <c r="A281" s="41"/>
      <c r="B281" s="18">
        <v>7.22</v>
      </c>
      <c r="C281" s="17" t="s">
        <v>383</v>
      </c>
      <c r="D281" s="14"/>
      <c r="E281" s="16"/>
      <c r="F281" s="14"/>
      <c r="G281" s="63">
        <f t="shared" si="4"/>
        <v>0</v>
      </c>
    </row>
    <row r="282" spans="1:7" s="215" customFormat="1" ht="72.5">
      <c r="A282" s="41"/>
      <c r="B282" s="18"/>
      <c r="C282" s="22" t="s">
        <v>384</v>
      </c>
      <c r="D282" s="14" t="s">
        <v>160</v>
      </c>
      <c r="E282" s="16">
        <v>16</v>
      </c>
      <c r="F282" s="14"/>
      <c r="G282" s="63">
        <f t="shared" si="4"/>
        <v>0</v>
      </c>
    </row>
    <row r="283" spans="1:7" s="215" customFormat="1" ht="153" customHeight="1">
      <c r="A283" s="41"/>
      <c r="B283" s="18"/>
      <c r="C283" s="22"/>
      <c r="D283" s="14"/>
      <c r="E283" s="16"/>
      <c r="F283" s="14"/>
      <c r="G283" s="63">
        <f t="shared" si="4"/>
        <v>0</v>
      </c>
    </row>
    <row r="284" spans="1:7" s="215" customFormat="1">
      <c r="A284" s="41"/>
      <c r="B284" s="18"/>
      <c r="C284" s="18"/>
      <c r="D284" s="14"/>
      <c r="E284" s="17"/>
      <c r="F284" s="14"/>
      <c r="G284" s="63">
        <f t="shared" si="4"/>
        <v>0</v>
      </c>
    </row>
    <row r="285" spans="1:7" s="215" customFormat="1" ht="275.5">
      <c r="A285" s="41"/>
      <c r="B285" s="18"/>
      <c r="C285" s="22" t="s">
        <v>385</v>
      </c>
      <c r="D285" s="14"/>
      <c r="E285" s="17"/>
      <c r="F285" s="14"/>
      <c r="G285" s="63">
        <f t="shared" si="4"/>
        <v>0</v>
      </c>
    </row>
    <row r="286" spans="1:7" s="215" customFormat="1" ht="20.149999999999999" customHeight="1" thickBot="1">
      <c r="A286" s="55">
        <v>7</v>
      </c>
      <c r="B286" s="264" t="s">
        <v>251</v>
      </c>
      <c r="C286" s="265"/>
      <c r="D286" s="42"/>
      <c r="E286" s="225"/>
      <c r="F286" s="42"/>
      <c r="G286" s="64">
        <f>SUM(G223:G285)</f>
        <v>0</v>
      </c>
    </row>
    <row r="287" spans="1:7" s="215" customFormat="1" ht="30" customHeight="1" thickBot="1">
      <c r="A287" s="266" t="s">
        <v>200</v>
      </c>
      <c r="B287" s="267"/>
      <c r="C287" s="267"/>
      <c r="D287" s="267"/>
      <c r="E287" s="267"/>
      <c r="F287" s="268"/>
      <c r="G287" s="83">
        <f>SUM(G286,G222,G187,G168,G155,G108,G61)</f>
        <v>0</v>
      </c>
    </row>
    <row r="288" spans="1:7" s="215" customFormat="1" ht="26.15" customHeight="1" thickBot="1">
      <c r="A288" s="259" t="s">
        <v>252</v>
      </c>
      <c r="B288" s="260"/>
      <c r="C288" s="261"/>
      <c r="D288" s="96"/>
      <c r="E288" s="97"/>
      <c r="F288" s="226"/>
      <c r="G288" s="98"/>
    </row>
    <row r="289" spans="1:7">
      <c r="A289" s="227"/>
      <c r="B289" s="228"/>
      <c r="C289" s="32" t="s">
        <v>6</v>
      </c>
      <c r="D289" s="229"/>
      <c r="E289" s="32"/>
      <c r="F289" s="230"/>
      <c r="G289" s="95"/>
    </row>
    <row r="290" spans="1:7" ht="29">
      <c r="A290" s="231"/>
      <c r="B290" s="232"/>
      <c r="C290" s="28" t="s">
        <v>201</v>
      </c>
      <c r="D290" s="233"/>
      <c r="E290" s="28"/>
      <c r="F290" s="234"/>
      <c r="G290" s="87"/>
    </row>
    <row r="291" spans="1:7" ht="20.149999999999999" customHeight="1">
      <c r="A291" s="88">
        <v>1</v>
      </c>
      <c r="B291" s="262" t="s">
        <v>202</v>
      </c>
      <c r="C291" s="263"/>
      <c r="D291" s="85"/>
      <c r="E291" s="235"/>
      <c r="F291" s="235"/>
      <c r="G291" s="89"/>
    </row>
    <row r="292" spans="1:7" ht="43.5">
      <c r="A292" s="236">
        <f>A291+0.01</f>
        <v>1.01</v>
      </c>
      <c r="B292" s="24" t="s">
        <v>203</v>
      </c>
      <c r="C292" s="28" t="s">
        <v>204</v>
      </c>
      <c r="D292" s="28"/>
      <c r="E292" s="26"/>
      <c r="F292" s="237"/>
      <c r="G292" s="87">
        <f t="shared" si="4"/>
        <v>0</v>
      </c>
    </row>
    <row r="293" spans="1:7" ht="120" customHeight="1">
      <c r="A293" s="236"/>
      <c r="B293" s="24"/>
      <c r="C293" s="28"/>
      <c r="D293" s="28"/>
      <c r="E293" s="26"/>
      <c r="F293" s="237"/>
      <c r="G293" s="87">
        <f t="shared" si="4"/>
        <v>0</v>
      </c>
    </row>
    <row r="294" spans="1:7">
      <c r="A294" s="236"/>
      <c r="B294" s="24" t="s">
        <v>205</v>
      </c>
      <c r="C294" s="28" t="s">
        <v>386</v>
      </c>
      <c r="D294" s="26" t="s">
        <v>187</v>
      </c>
      <c r="E294" s="237">
        <v>33</v>
      </c>
      <c r="F294" s="232"/>
      <c r="G294" s="87">
        <f t="shared" si="4"/>
        <v>0</v>
      </c>
    </row>
    <row r="295" spans="1:7">
      <c r="A295" s="236"/>
      <c r="B295" s="24" t="s">
        <v>206</v>
      </c>
      <c r="C295" s="28" t="s">
        <v>387</v>
      </c>
      <c r="D295" s="26" t="s">
        <v>187</v>
      </c>
      <c r="E295" s="237">
        <v>15</v>
      </c>
      <c r="F295" s="232"/>
      <c r="G295" s="87">
        <f t="shared" si="4"/>
        <v>0</v>
      </c>
    </row>
    <row r="296" spans="1:7">
      <c r="A296" s="236"/>
      <c r="B296" s="24" t="s">
        <v>207</v>
      </c>
      <c r="C296" s="28" t="s">
        <v>388</v>
      </c>
      <c r="D296" s="26" t="s">
        <v>187</v>
      </c>
      <c r="E296" s="237">
        <v>26</v>
      </c>
      <c r="F296" s="232"/>
      <c r="G296" s="87">
        <f t="shared" si="4"/>
        <v>0</v>
      </c>
    </row>
    <row r="297" spans="1:7" ht="29">
      <c r="A297" s="236">
        <f>A292+0.01</f>
        <v>1.02</v>
      </c>
      <c r="B297" s="24" t="s">
        <v>389</v>
      </c>
      <c r="C297" s="28" t="s">
        <v>390</v>
      </c>
      <c r="D297" s="28"/>
      <c r="E297" s="26"/>
      <c r="F297" s="237"/>
      <c r="G297" s="87">
        <f t="shared" si="4"/>
        <v>0</v>
      </c>
    </row>
    <row r="298" spans="1:7" ht="114.65" customHeight="1">
      <c r="A298" s="236"/>
      <c r="B298" s="24"/>
      <c r="C298" s="28"/>
      <c r="D298" s="26" t="s">
        <v>187</v>
      </c>
      <c r="E298" s="237">
        <v>54</v>
      </c>
      <c r="F298" s="232"/>
      <c r="G298" s="87">
        <f t="shared" si="4"/>
        <v>0</v>
      </c>
    </row>
    <row r="299" spans="1:7" ht="29">
      <c r="A299" s="236">
        <f>A297+0.01</f>
        <v>1.03</v>
      </c>
      <c r="B299" s="24" t="s">
        <v>391</v>
      </c>
      <c r="C299" s="28" t="s">
        <v>392</v>
      </c>
      <c r="D299" s="28"/>
      <c r="E299" s="26"/>
      <c r="F299" s="237"/>
      <c r="G299" s="87">
        <f t="shared" si="4"/>
        <v>0</v>
      </c>
    </row>
    <row r="300" spans="1:7" ht="110.15" customHeight="1">
      <c r="A300" s="236"/>
      <c r="B300" s="24"/>
      <c r="C300" s="28"/>
      <c r="D300" s="26" t="s">
        <v>187</v>
      </c>
      <c r="E300" s="237">
        <v>9</v>
      </c>
      <c r="F300" s="232"/>
      <c r="G300" s="87">
        <f t="shared" si="4"/>
        <v>0</v>
      </c>
    </row>
    <row r="301" spans="1:7" ht="87">
      <c r="A301" s="236">
        <f>A299+0.01</f>
        <v>1.04</v>
      </c>
      <c r="B301" s="24" t="s">
        <v>208</v>
      </c>
      <c r="C301" s="28" t="s">
        <v>209</v>
      </c>
      <c r="D301" s="28"/>
      <c r="E301" s="26"/>
      <c r="F301" s="237"/>
      <c r="G301" s="87">
        <f t="shared" si="4"/>
        <v>0</v>
      </c>
    </row>
    <row r="302" spans="1:7" ht="131.5" customHeight="1">
      <c r="A302" s="236"/>
      <c r="B302" s="24"/>
      <c r="C302" s="28"/>
      <c r="D302" s="26" t="s">
        <v>187</v>
      </c>
      <c r="E302" s="237">
        <v>45</v>
      </c>
      <c r="F302" s="232"/>
      <c r="G302" s="87">
        <f t="shared" si="4"/>
        <v>0</v>
      </c>
    </row>
    <row r="303" spans="1:7" ht="74.150000000000006" customHeight="1">
      <c r="A303" s="236">
        <f>A301+0.01</f>
        <v>1.05</v>
      </c>
      <c r="B303" s="24" t="s">
        <v>210</v>
      </c>
      <c r="C303" s="28" t="s">
        <v>211</v>
      </c>
      <c r="D303" s="26"/>
      <c r="E303" s="237"/>
      <c r="F303" s="232"/>
      <c r="G303" s="87">
        <f t="shared" si="4"/>
        <v>0</v>
      </c>
    </row>
    <row r="304" spans="1:7" ht="160" customHeight="1">
      <c r="A304" s="236"/>
      <c r="B304" s="24"/>
      <c r="C304" s="28"/>
      <c r="D304" s="26" t="s">
        <v>187</v>
      </c>
      <c r="E304" s="237">
        <v>200</v>
      </c>
      <c r="F304" s="232"/>
      <c r="G304" s="87">
        <f t="shared" si="4"/>
        <v>0</v>
      </c>
    </row>
    <row r="305" spans="1:7" ht="29">
      <c r="A305" s="236">
        <f>A303+0.01</f>
        <v>1.06</v>
      </c>
      <c r="B305" s="24" t="s">
        <v>212</v>
      </c>
      <c r="C305" s="25" t="s">
        <v>213</v>
      </c>
      <c r="D305" s="25"/>
      <c r="E305" s="26"/>
      <c r="F305" s="237"/>
      <c r="G305" s="87">
        <f t="shared" si="4"/>
        <v>0</v>
      </c>
    </row>
    <row r="306" spans="1:7" ht="139" customHeight="1">
      <c r="A306" s="236"/>
      <c r="B306" s="24"/>
      <c r="C306" s="28"/>
      <c r="D306" s="26" t="s">
        <v>187</v>
      </c>
      <c r="E306" s="237">
        <v>134</v>
      </c>
      <c r="F306" s="232"/>
      <c r="G306" s="87">
        <f t="shared" si="4"/>
        <v>0</v>
      </c>
    </row>
    <row r="307" spans="1:7" ht="145">
      <c r="A307" s="236">
        <f>A305+0.01</f>
        <v>1.07</v>
      </c>
      <c r="B307" s="24" t="s">
        <v>214</v>
      </c>
      <c r="C307" s="28" t="s">
        <v>215</v>
      </c>
      <c r="D307" s="28"/>
      <c r="E307" s="26"/>
      <c r="F307" s="237"/>
      <c r="G307" s="87">
        <f t="shared" si="4"/>
        <v>0</v>
      </c>
    </row>
    <row r="308" spans="1:7" ht="161.15" customHeight="1">
      <c r="A308" s="236"/>
      <c r="B308" s="24"/>
      <c r="C308" s="28"/>
      <c r="D308" s="28" t="s">
        <v>187</v>
      </c>
      <c r="E308" s="234">
        <v>44</v>
      </c>
      <c r="F308" s="237"/>
      <c r="G308" s="87">
        <f t="shared" si="4"/>
        <v>0</v>
      </c>
    </row>
    <row r="309" spans="1:7" ht="58">
      <c r="A309" s="236">
        <f>A307+0.01</f>
        <v>1.08</v>
      </c>
      <c r="B309" s="24" t="s">
        <v>393</v>
      </c>
      <c r="C309" s="28" t="s">
        <v>394</v>
      </c>
      <c r="D309" s="28"/>
      <c r="E309" s="26"/>
      <c r="F309" s="237"/>
      <c r="G309" s="87">
        <f t="shared" si="4"/>
        <v>0</v>
      </c>
    </row>
    <row r="310" spans="1:7" ht="152.15" customHeight="1">
      <c r="A310" s="236"/>
      <c r="B310" s="24"/>
      <c r="C310" s="28"/>
      <c r="D310" s="26" t="s">
        <v>187</v>
      </c>
      <c r="E310" s="237">
        <v>28</v>
      </c>
      <c r="F310" s="232"/>
      <c r="G310" s="87">
        <f t="shared" si="4"/>
        <v>0</v>
      </c>
    </row>
    <row r="311" spans="1:7" ht="29">
      <c r="A311" s="236">
        <f>A309+0.01</f>
        <v>1.0900000000000001</v>
      </c>
      <c r="B311" s="24" t="s">
        <v>318</v>
      </c>
      <c r="C311" s="28" t="s">
        <v>395</v>
      </c>
      <c r="D311" s="28"/>
      <c r="E311" s="26"/>
      <c r="F311" s="237"/>
      <c r="G311" s="87">
        <f t="shared" si="4"/>
        <v>0</v>
      </c>
    </row>
    <row r="312" spans="1:7" ht="122.5" customHeight="1">
      <c r="A312" s="236"/>
      <c r="B312" s="24"/>
      <c r="C312" s="28"/>
      <c r="D312" s="28"/>
      <c r="E312" s="26"/>
      <c r="F312" s="237"/>
      <c r="G312" s="87">
        <f t="shared" si="4"/>
        <v>0</v>
      </c>
    </row>
    <row r="313" spans="1:7">
      <c r="A313" s="236"/>
      <c r="B313" s="24" t="s">
        <v>319</v>
      </c>
      <c r="C313" s="28" t="s">
        <v>320</v>
      </c>
      <c r="D313" s="26" t="s">
        <v>187</v>
      </c>
      <c r="E313" s="237">
        <v>34</v>
      </c>
      <c r="F313" s="232"/>
      <c r="G313" s="87">
        <f t="shared" si="4"/>
        <v>0</v>
      </c>
    </row>
    <row r="314" spans="1:7">
      <c r="A314" s="236"/>
      <c r="B314" s="24" t="s">
        <v>396</v>
      </c>
      <c r="C314" s="28" t="s">
        <v>397</v>
      </c>
      <c r="D314" s="26" t="s">
        <v>187</v>
      </c>
      <c r="E314" s="237">
        <v>8</v>
      </c>
      <c r="F314" s="232"/>
      <c r="G314" s="87">
        <f t="shared" si="4"/>
        <v>0</v>
      </c>
    </row>
    <row r="315" spans="1:7" ht="29">
      <c r="A315" s="236">
        <f>A311+0.01</f>
        <v>1.1000000000000001</v>
      </c>
      <c r="B315" s="24" t="s">
        <v>398</v>
      </c>
      <c r="C315" s="28" t="s">
        <v>399</v>
      </c>
      <c r="D315" s="28"/>
      <c r="E315" s="26"/>
      <c r="F315" s="237"/>
      <c r="G315" s="87">
        <f t="shared" si="4"/>
        <v>0</v>
      </c>
    </row>
    <row r="316" spans="1:7" ht="138" customHeight="1">
      <c r="A316" s="236"/>
      <c r="B316" s="24"/>
      <c r="C316" s="28"/>
      <c r="D316" s="26" t="s">
        <v>187</v>
      </c>
      <c r="E316" s="237">
        <v>13</v>
      </c>
      <c r="F316" s="232"/>
      <c r="G316" s="87">
        <f t="shared" si="4"/>
        <v>0</v>
      </c>
    </row>
    <row r="317" spans="1:7" ht="40.5" customHeight="1">
      <c r="A317" s="236">
        <f>A315+0.01</f>
        <v>1.1100000000000001</v>
      </c>
      <c r="B317" s="24" t="s">
        <v>400</v>
      </c>
      <c r="C317" s="28" t="s">
        <v>401</v>
      </c>
      <c r="D317" s="26"/>
      <c r="E317" s="237"/>
      <c r="F317" s="232"/>
      <c r="G317" s="87">
        <f t="shared" si="4"/>
        <v>0</v>
      </c>
    </row>
    <row r="318" spans="1:7" ht="167.15" customHeight="1">
      <c r="A318" s="236"/>
      <c r="B318" s="24"/>
      <c r="C318" s="28"/>
      <c r="D318" s="26" t="s">
        <v>187</v>
      </c>
      <c r="E318" s="237">
        <v>24</v>
      </c>
      <c r="F318" s="232"/>
      <c r="G318" s="87">
        <f t="shared" si="4"/>
        <v>0</v>
      </c>
    </row>
    <row r="319" spans="1:7" ht="29">
      <c r="A319" s="236">
        <f>A317+0.01</f>
        <v>1.1200000000000001</v>
      </c>
      <c r="B319" s="24" t="s">
        <v>402</v>
      </c>
      <c r="C319" s="28" t="s">
        <v>403</v>
      </c>
      <c r="D319" s="26"/>
      <c r="E319" s="237"/>
      <c r="F319" s="232"/>
      <c r="G319" s="87"/>
    </row>
    <row r="320" spans="1:7" ht="94" customHeight="1">
      <c r="A320" s="236"/>
      <c r="B320" s="24"/>
      <c r="C320" s="28"/>
      <c r="D320" s="26" t="s">
        <v>187</v>
      </c>
      <c r="E320" s="237">
        <v>21</v>
      </c>
      <c r="F320" s="232"/>
      <c r="G320" s="87">
        <f t="shared" ref="G320:G383" si="5">IF(E320="QRO",F320*0, F320*E320)</f>
        <v>0</v>
      </c>
    </row>
    <row r="321" spans="1:7" ht="29">
      <c r="A321" s="236">
        <f>A319+0.01</f>
        <v>1.1300000000000001</v>
      </c>
      <c r="B321" s="24" t="s">
        <v>216</v>
      </c>
      <c r="C321" s="28" t="s">
        <v>217</v>
      </c>
      <c r="D321" s="28"/>
      <c r="E321" s="26"/>
      <c r="F321" s="237"/>
      <c r="G321" s="87"/>
    </row>
    <row r="322" spans="1:7" ht="170.5" customHeight="1">
      <c r="A322" s="236"/>
      <c r="B322" s="24"/>
      <c r="C322" s="28"/>
      <c r="D322" s="26" t="s">
        <v>187</v>
      </c>
      <c r="E322" s="237">
        <v>276</v>
      </c>
      <c r="F322" s="232"/>
      <c r="G322" s="87">
        <f t="shared" si="5"/>
        <v>0</v>
      </c>
    </row>
    <row r="323" spans="1:7" ht="20.149999999999999" customHeight="1" thickBot="1">
      <c r="A323" s="101">
        <v>1</v>
      </c>
      <c r="B323" s="287" t="s">
        <v>253</v>
      </c>
      <c r="C323" s="288"/>
      <c r="D323" s="102"/>
      <c r="E323" s="103"/>
      <c r="F323" s="238"/>
      <c r="G323" s="64">
        <f>SUM(G292:G322)</f>
        <v>0</v>
      </c>
    </row>
    <row r="324" spans="1:7" ht="20.149999999999999" customHeight="1">
      <c r="A324" s="239">
        <v>2</v>
      </c>
      <c r="B324" s="255" t="s">
        <v>404</v>
      </c>
      <c r="C324" s="256"/>
      <c r="D324" s="240"/>
      <c r="E324" s="240"/>
      <c r="F324" s="240"/>
      <c r="G324" s="62"/>
    </row>
    <row r="325" spans="1:7" ht="29">
      <c r="A325" s="236"/>
      <c r="B325" s="24"/>
      <c r="C325" s="28" t="s">
        <v>405</v>
      </c>
      <c r="D325" s="28"/>
      <c r="E325" s="26"/>
      <c r="F325" s="237"/>
      <c r="G325" s="87">
        <f t="shared" si="5"/>
        <v>0</v>
      </c>
    </row>
    <row r="326" spans="1:7" ht="58">
      <c r="A326" s="236"/>
      <c r="B326" s="24">
        <f>A324+0.01</f>
        <v>2.0099999999999998</v>
      </c>
      <c r="C326" s="241" t="s">
        <v>406</v>
      </c>
      <c r="D326" s="241"/>
      <c r="E326" s="26"/>
      <c r="F326" s="237"/>
      <c r="G326" s="87">
        <f t="shared" si="5"/>
        <v>0</v>
      </c>
    </row>
    <row r="327" spans="1:7" ht="112.5" customHeight="1">
      <c r="A327" s="236"/>
      <c r="B327" s="24"/>
      <c r="C327" s="28"/>
      <c r="D327" s="26" t="s">
        <v>130</v>
      </c>
      <c r="E327" s="237">
        <v>1</v>
      </c>
      <c r="F327" s="232"/>
      <c r="G327" s="87">
        <f t="shared" si="5"/>
        <v>0</v>
      </c>
    </row>
    <row r="328" spans="1:7" ht="43.5">
      <c r="A328" s="236"/>
      <c r="B328" s="24">
        <f>B326+0.01</f>
        <v>2.0199999999999996</v>
      </c>
      <c r="C328" s="28" t="s">
        <v>407</v>
      </c>
      <c r="D328" s="28"/>
      <c r="E328" s="26"/>
      <c r="F328" s="237"/>
      <c r="G328" s="87">
        <f t="shared" si="5"/>
        <v>0</v>
      </c>
    </row>
    <row r="329" spans="1:7" ht="115.5" customHeight="1">
      <c r="A329" s="236"/>
      <c r="B329" s="24"/>
      <c r="C329" s="28"/>
      <c r="D329" s="26" t="s">
        <v>130</v>
      </c>
      <c r="E329" s="237">
        <v>4</v>
      </c>
      <c r="F329" s="232"/>
      <c r="G329" s="87">
        <f t="shared" si="5"/>
        <v>0</v>
      </c>
    </row>
    <row r="330" spans="1:7" ht="43.5">
      <c r="A330" s="236"/>
      <c r="B330" s="24">
        <f>B328+0.01</f>
        <v>2.0299999999999994</v>
      </c>
      <c r="C330" s="28" t="s">
        <v>408</v>
      </c>
      <c r="D330" s="28"/>
      <c r="E330" s="26"/>
      <c r="F330" s="237"/>
      <c r="G330" s="87">
        <f t="shared" si="5"/>
        <v>0</v>
      </c>
    </row>
    <row r="331" spans="1:7" ht="106.5" customHeight="1">
      <c r="A331" s="236"/>
      <c r="B331" s="24"/>
      <c r="C331" s="241"/>
      <c r="D331" s="26" t="s">
        <v>130</v>
      </c>
      <c r="E331" s="237">
        <v>6</v>
      </c>
      <c r="F331" s="232"/>
      <c r="G331" s="87">
        <f t="shared" si="5"/>
        <v>0</v>
      </c>
    </row>
    <row r="332" spans="1:7" ht="43.5">
      <c r="A332" s="236"/>
      <c r="B332" s="24">
        <f>B330+0.01</f>
        <v>2.0399999999999991</v>
      </c>
      <c r="C332" s="241" t="s">
        <v>409</v>
      </c>
      <c r="D332" s="241"/>
      <c r="E332" s="26"/>
      <c r="F332" s="237"/>
      <c r="G332" s="87">
        <f t="shared" si="5"/>
        <v>0</v>
      </c>
    </row>
    <row r="333" spans="1:7" ht="109.5" customHeight="1">
      <c r="A333" s="236"/>
      <c r="B333" s="24"/>
      <c r="C333" s="28"/>
      <c r="D333" s="26" t="s">
        <v>130</v>
      </c>
      <c r="E333" s="237">
        <v>1</v>
      </c>
      <c r="F333" s="232"/>
      <c r="G333" s="87">
        <f t="shared" si="5"/>
        <v>0</v>
      </c>
    </row>
    <row r="334" spans="1:7" ht="58">
      <c r="A334" s="236"/>
      <c r="B334" s="24">
        <f>B332+0.01</f>
        <v>2.0499999999999989</v>
      </c>
      <c r="C334" s="241" t="s">
        <v>410</v>
      </c>
      <c r="D334" s="26"/>
      <c r="E334" s="237"/>
      <c r="F334" s="232"/>
      <c r="G334" s="87">
        <f t="shared" si="5"/>
        <v>0</v>
      </c>
    </row>
    <row r="335" spans="1:7" ht="102" customHeight="1">
      <c r="A335" s="236"/>
      <c r="B335" s="24"/>
      <c r="C335" s="27"/>
      <c r="D335" s="26" t="s">
        <v>130</v>
      </c>
      <c r="E335" s="237">
        <v>1</v>
      </c>
      <c r="F335" s="232"/>
      <c r="G335" s="87">
        <f t="shared" si="5"/>
        <v>0</v>
      </c>
    </row>
    <row r="336" spans="1:7" ht="58">
      <c r="A336" s="236"/>
      <c r="B336" s="24">
        <f>B334+0.01</f>
        <v>2.0599999999999987</v>
      </c>
      <c r="C336" s="241" t="s">
        <v>411</v>
      </c>
      <c r="D336" s="241"/>
      <c r="E336" s="26"/>
      <c r="F336" s="237"/>
      <c r="G336" s="87">
        <f t="shared" si="5"/>
        <v>0</v>
      </c>
    </row>
    <row r="337" spans="1:7" ht="97" customHeight="1">
      <c r="A337" s="236"/>
      <c r="B337" s="24"/>
      <c r="C337" s="27"/>
      <c r="D337" s="26" t="s">
        <v>130</v>
      </c>
      <c r="E337" s="237">
        <v>1</v>
      </c>
      <c r="F337" s="232"/>
      <c r="G337" s="87">
        <f t="shared" si="5"/>
        <v>0</v>
      </c>
    </row>
    <row r="338" spans="1:7" ht="72.5">
      <c r="A338" s="236"/>
      <c r="B338" s="24">
        <f>B336+0.01</f>
        <v>2.0699999999999985</v>
      </c>
      <c r="C338" s="241" t="s">
        <v>412</v>
      </c>
      <c r="D338" s="241"/>
      <c r="E338" s="26"/>
      <c r="F338" s="237"/>
      <c r="G338" s="87">
        <f t="shared" si="5"/>
        <v>0</v>
      </c>
    </row>
    <row r="339" spans="1:7" ht="122.5" customHeight="1">
      <c r="A339" s="236"/>
      <c r="B339" s="24"/>
      <c r="C339" s="27"/>
      <c r="D339" s="26" t="s">
        <v>130</v>
      </c>
      <c r="E339" s="237">
        <v>7</v>
      </c>
      <c r="F339" s="232"/>
      <c r="G339" s="87">
        <f t="shared" si="5"/>
        <v>0</v>
      </c>
    </row>
    <row r="340" spans="1:7" ht="58">
      <c r="A340" s="236"/>
      <c r="B340" s="24">
        <f>B338+0.01</f>
        <v>2.0799999999999983</v>
      </c>
      <c r="C340" s="28" t="s">
        <v>413</v>
      </c>
      <c r="D340" s="28"/>
      <c r="E340" s="26"/>
      <c r="F340" s="237"/>
      <c r="G340" s="87">
        <f t="shared" si="5"/>
        <v>0</v>
      </c>
    </row>
    <row r="341" spans="1:7" ht="125.5" customHeight="1">
      <c r="A341" s="236"/>
      <c r="B341" s="24"/>
      <c r="C341" s="24"/>
      <c r="D341" s="26" t="s">
        <v>130</v>
      </c>
      <c r="E341" s="237">
        <v>2</v>
      </c>
      <c r="F341" s="232"/>
      <c r="G341" s="87">
        <f t="shared" si="5"/>
        <v>0</v>
      </c>
    </row>
    <row r="342" spans="1:7" ht="20.149999999999999" customHeight="1" thickBot="1">
      <c r="A342" s="101">
        <v>2</v>
      </c>
      <c r="B342" s="287" t="s">
        <v>414</v>
      </c>
      <c r="C342" s="288"/>
      <c r="D342" s="103"/>
      <c r="E342" s="238"/>
      <c r="F342" s="238"/>
      <c r="G342" s="64">
        <f>SUM(G325:G341)</f>
        <v>0</v>
      </c>
    </row>
    <row r="343" spans="1:7" ht="20.149999999999999" customHeight="1">
      <c r="A343" s="100">
        <v>3</v>
      </c>
      <c r="B343" s="255" t="s">
        <v>415</v>
      </c>
      <c r="C343" s="256"/>
      <c r="D343" s="99"/>
      <c r="E343" s="99"/>
      <c r="F343" s="99"/>
      <c r="G343" s="65"/>
    </row>
    <row r="344" spans="1:7">
      <c r="A344" s="242">
        <f>3.01</f>
        <v>3.01</v>
      </c>
      <c r="B344" s="24" t="s">
        <v>416</v>
      </c>
      <c r="C344" s="241" t="s">
        <v>417</v>
      </c>
      <c r="D344" s="241"/>
      <c r="E344" s="26"/>
      <c r="F344" s="237"/>
      <c r="G344" s="73">
        <f t="shared" si="5"/>
        <v>0</v>
      </c>
    </row>
    <row r="345" spans="1:7" ht="145">
      <c r="A345" s="242"/>
      <c r="B345" s="24"/>
      <c r="C345" s="28" t="s">
        <v>218</v>
      </c>
      <c r="D345" s="28"/>
      <c r="E345" s="233"/>
      <c r="F345" s="233"/>
      <c r="G345" s="73">
        <f t="shared" si="5"/>
        <v>0</v>
      </c>
    </row>
    <row r="346" spans="1:7" ht="114.65" customHeight="1">
      <c r="A346" s="242"/>
      <c r="B346" s="24"/>
      <c r="C346" s="28"/>
      <c r="D346" s="26" t="s">
        <v>130</v>
      </c>
      <c r="E346" s="237">
        <v>17</v>
      </c>
      <c r="F346" s="232"/>
      <c r="G346" s="73">
        <f t="shared" si="5"/>
        <v>0</v>
      </c>
    </row>
    <row r="347" spans="1:7">
      <c r="A347" s="242">
        <f>A344+0.01</f>
        <v>3.0199999999999996</v>
      </c>
      <c r="B347" s="24" t="s">
        <v>219</v>
      </c>
      <c r="C347" s="241" t="s">
        <v>220</v>
      </c>
      <c r="D347" s="241"/>
      <c r="E347" s="26"/>
      <c r="F347" s="237"/>
      <c r="G347" s="73">
        <f t="shared" si="5"/>
        <v>0</v>
      </c>
    </row>
    <row r="348" spans="1:7" ht="409.5">
      <c r="A348" s="242"/>
      <c r="B348" s="24"/>
      <c r="C348" s="28" t="s">
        <v>418</v>
      </c>
      <c r="D348" s="28"/>
      <c r="E348" s="233"/>
      <c r="F348" s="233"/>
      <c r="G348" s="73">
        <f t="shared" si="5"/>
        <v>0</v>
      </c>
    </row>
    <row r="349" spans="1:7" ht="121" customHeight="1">
      <c r="A349" s="242"/>
      <c r="B349" s="24"/>
      <c r="C349" s="28"/>
      <c r="D349" s="26" t="s">
        <v>130</v>
      </c>
      <c r="E349" s="237">
        <v>11</v>
      </c>
      <c r="F349" s="232"/>
      <c r="G349" s="73">
        <f t="shared" si="5"/>
        <v>0</v>
      </c>
    </row>
    <row r="350" spans="1:7">
      <c r="A350" s="242">
        <f>A347+0.01</f>
        <v>3.0299999999999994</v>
      </c>
      <c r="B350" s="24" t="s">
        <v>309</v>
      </c>
      <c r="C350" s="241" t="s">
        <v>310</v>
      </c>
      <c r="D350" s="241"/>
      <c r="E350" s="26"/>
      <c r="F350" s="237"/>
      <c r="G350" s="73">
        <f t="shared" si="5"/>
        <v>0</v>
      </c>
    </row>
    <row r="351" spans="1:7" ht="406">
      <c r="A351" s="242"/>
      <c r="B351" s="24"/>
      <c r="C351" s="28" t="s">
        <v>419</v>
      </c>
      <c r="D351" s="28"/>
      <c r="E351" s="233"/>
      <c r="F351" s="233"/>
      <c r="G351" s="73">
        <f t="shared" si="5"/>
        <v>0</v>
      </c>
    </row>
    <row r="352" spans="1:7" ht="143.5" customHeight="1">
      <c r="A352" s="242"/>
      <c r="B352" s="24"/>
      <c r="C352" s="28"/>
      <c r="D352" s="26" t="s">
        <v>130</v>
      </c>
      <c r="E352" s="237">
        <v>22</v>
      </c>
      <c r="F352" s="232"/>
      <c r="G352" s="73">
        <f t="shared" si="5"/>
        <v>0</v>
      </c>
    </row>
    <row r="353" spans="1:7">
      <c r="A353" s="242">
        <f>A350+0.01</f>
        <v>3.0399999999999991</v>
      </c>
      <c r="B353" s="24" t="s">
        <v>221</v>
      </c>
      <c r="C353" s="241" t="s">
        <v>222</v>
      </c>
      <c r="D353" s="241"/>
      <c r="E353" s="26"/>
      <c r="F353" s="237"/>
      <c r="G353" s="73">
        <f t="shared" si="5"/>
        <v>0</v>
      </c>
    </row>
    <row r="354" spans="1:7" ht="232">
      <c r="A354" s="242"/>
      <c r="B354" s="24"/>
      <c r="C354" s="28" t="s">
        <v>223</v>
      </c>
      <c r="D354" s="28"/>
      <c r="E354" s="233"/>
      <c r="F354" s="233"/>
      <c r="G354" s="73">
        <f t="shared" si="5"/>
        <v>0</v>
      </c>
    </row>
    <row r="355" spans="1:7" ht="107.15" customHeight="1">
      <c r="A355" s="242"/>
      <c r="B355" s="24"/>
      <c r="C355" s="28"/>
      <c r="D355" s="26" t="s">
        <v>130</v>
      </c>
      <c r="E355" s="237">
        <v>2</v>
      </c>
      <c r="F355" s="232"/>
      <c r="G355" s="73">
        <f t="shared" si="5"/>
        <v>0</v>
      </c>
    </row>
    <row r="356" spans="1:7">
      <c r="A356" s="242">
        <f>A353+0.01</f>
        <v>3.0499999999999989</v>
      </c>
      <c r="B356" s="24" t="s">
        <v>192</v>
      </c>
      <c r="C356" s="241" t="s">
        <v>222</v>
      </c>
      <c r="D356" s="241"/>
      <c r="E356" s="26"/>
      <c r="F356" s="237"/>
      <c r="G356" s="73">
        <f t="shared" si="5"/>
        <v>0</v>
      </c>
    </row>
    <row r="357" spans="1:7" ht="29">
      <c r="A357" s="242"/>
      <c r="B357" s="24"/>
      <c r="C357" s="28" t="s">
        <v>224</v>
      </c>
      <c r="D357" s="234" t="s">
        <v>130</v>
      </c>
      <c r="E357" s="237">
        <v>1</v>
      </c>
      <c r="F357" s="232"/>
      <c r="G357" s="73">
        <f t="shared" si="5"/>
        <v>0</v>
      </c>
    </row>
    <row r="358" spans="1:7">
      <c r="A358" s="242">
        <f>A356+0.01</f>
        <v>3.0599999999999987</v>
      </c>
      <c r="B358" s="24" t="s">
        <v>225</v>
      </c>
      <c r="C358" s="241" t="s">
        <v>226</v>
      </c>
      <c r="D358" s="241"/>
      <c r="E358" s="26"/>
      <c r="F358" s="237"/>
      <c r="G358" s="73">
        <f t="shared" si="5"/>
        <v>0</v>
      </c>
    </row>
    <row r="359" spans="1:7" ht="101.5">
      <c r="A359" s="242"/>
      <c r="B359" s="24"/>
      <c r="C359" s="28" t="s">
        <v>227</v>
      </c>
      <c r="D359" s="28"/>
      <c r="E359" s="233"/>
      <c r="F359" s="233"/>
      <c r="G359" s="73">
        <f t="shared" si="5"/>
        <v>0</v>
      </c>
    </row>
    <row r="360" spans="1:7" ht="115.5" customHeight="1">
      <c r="A360" s="242"/>
      <c r="B360" s="24"/>
      <c r="C360" s="28"/>
      <c r="D360" s="26" t="s">
        <v>130</v>
      </c>
      <c r="E360" s="237">
        <v>63</v>
      </c>
      <c r="F360" s="237"/>
      <c r="G360" s="73">
        <f t="shared" si="5"/>
        <v>0</v>
      </c>
    </row>
    <row r="361" spans="1:7">
      <c r="A361" s="242">
        <f>A358+0.01</f>
        <v>3.0699999999999985</v>
      </c>
      <c r="B361" s="24" t="s">
        <v>228</v>
      </c>
      <c r="C361" s="241" t="s">
        <v>229</v>
      </c>
      <c r="D361" s="241"/>
      <c r="E361" s="26"/>
      <c r="F361" s="237"/>
      <c r="G361" s="73">
        <f t="shared" si="5"/>
        <v>0</v>
      </c>
    </row>
    <row r="362" spans="1:7" ht="145">
      <c r="A362" s="242"/>
      <c r="B362" s="24"/>
      <c r="C362" s="28" t="s">
        <v>230</v>
      </c>
      <c r="D362" s="28"/>
      <c r="E362" s="233"/>
      <c r="F362" s="233"/>
      <c r="G362" s="73">
        <f t="shared" si="5"/>
        <v>0</v>
      </c>
    </row>
    <row r="363" spans="1:7" ht="90" customHeight="1">
      <c r="A363" s="242"/>
      <c r="B363" s="24"/>
      <c r="C363" s="28"/>
      <c r="D363" s="26" t="s">
        <v>130</v>
      </c>
      <c r="E363" s="237">
        <v>149</v>
      </c>
      <c r="F363" s="237"/>
      <c r="G363" s="73">
        <f t="shared" si="5"/>
        <v>0</v>
      </c>
    </row>
    <row r="364" spans="1:7">
      <c r="A364" s="242">
        <f>A361+0.01</f>
        <v>3.0799999999999983</v>
      </c>
      <c r="B364" s="24" t="s">
        <v>231</v>
      </c>
      <c r="C364" s="241" t="s">
        <v>232</v>
      </c>
      <c r="D364" s="241"/>
      <c r="E364" s="26"/>
      <c r="F364" s="237"/>
      <c r="G364" s="73">
        <f t="shared" si="5"/>
        <v>0</v>
      </c>
    </row>
    <row r="365" spans="1:7" ht="130.5">
      <c r="A365" s="242"/>
      <c r="B365" s="24"/>
      <c r="C365" s="28" t="s">
        <v>233</v>
      </c>
      <c r="D365" s="28"/>
      <c r="E365" s="233"/>
      <c r="F365" s="233"/>
      <c r="G365" s="73">
        <f t="shared" si="5"/>
        <v>0</v>
      </c>
    </row>
    <row r="366" spans="1:7" ht="124.5" customHeight="1">
      <c r="A366" s="242"/>
      <c r="B366" s="24"/>
      <c r="C366" s="28"/>
      <c r="D366" s="26" t="s">
        <v>130</v>
      </c>
      <c r="E366" s="237">
        <v>51</v>
      </c>
      <c r="F366" s="237"/>
      <c r="G366" s="73">
        <f t="shared" si="5"/>
        <v>0</v>
      </c>
    </row>
    <row r="367" spans="1:7">
      <c r="A367" s="242">
        <f>A364+0.01</f>
        <v>3.0899999999999981</v>
      </c>
      <c r="B367" s="24" t="s">
        <v>234</v>
      </c>
      <c r="C367" s="243" t="s">
        <v>420</v>
      </c>
      <c r="D367" s="28"/>
      <c r="E367" s="26"/>
      <c r="F367" s="237"/>
      <c r="G367" s="73">
        <f t="shared" si="5"/>
        <v>0</v>
      </c>
    </row>
    <row r="368" spans="1:7" ht="72.5">
      <c r="A368" s="242"/>
      <c r="B368" s="24"/>
      <c r="C368" s="244" t="s">
        <v>235</v>
      </c>
      <c r="D368" s="28"/>
      <c r="E368" s="233"/>
      <c r="F368" s="233"/>
      <c r="G368" s="73">
        <f t="shared" si="5"/>
        <v>0</v>
      </c>
    </row>
    <row r="369" spans="1:7" ht="108" customHeight="1">
      <c r="A369" s="242"/>
      <c r="B369" s="24"/>
      <c r="C369" s="244"/>
      <c r="D369" s="26" t="s">
        <v>130</v>
      </c>
      <c r="E369" s="237">
        <v>24</v>
      </c>
      <c r="F369" s="232"/>
      <c r="G369" s="73">
        <f t="shared" si="5"/>
        <v>0</v>
      </c>
    </row>
    <row r="370" spans="1:7">
      <c r="A370" s="242">
        <f>A367+0.01</f>
        <v>3.0999999999999979</v>
      </c>
      <c r="B370" s="24" t="s">
        <v>421</v>
      </c>
      <c r="C370" s="245" t="s">
        <v>422</v>
      </c>
      <c r="D370" s="28"/>
      <c r="E370" s="26"/>
      <c r="F370" s="237"/>
      <c r="G370" s="73">
        <f t="shared" si="5"/>
        <v>0</v>
      </c>
    </row>
    <row r="371" spans="1:7" ht="72.5">
      <c r="A371" s="242"/>
      <c r="B371" s="24"/>
      <c r="C371" s="244" t="s">
        <v>236</v>
      </c>
      <c r="D371" s="28"/>
      <c r="E371" s="233"/>
      <c r="F371" s="233"/>
      <c r="G371" s="73">
        <f t="shared" si="5"/>
        <v>0</v>
      </c>
    </row>
    <row r="372" spans="1:7" ht="94.5" customHeight="1">
      <c r="A372" s="242"/>
      <c r="B372" s="24"/>
      <c r="C372" s="244"/>
      <c r="D372" s="26" t="s">
        <v>130</v>
      </c>
      <c r="E372" s="237">
        <v>17</v>
      </c>
      <c r="F372" s="232"/>
      <c r="G372" s="73">
        <f t="shared" si="5"/>
        <v>0</v>
      </c>
    </row>
    <row r="373" spans="1:7">
      <c r="A373" s="242">
        <f>A370+0.01</f>
        <v>3.1099999999999977</v>
      </c>
      <c r="B373" s="24" t="s">
        <v>237</v>
      </c>
      <c r="C373" s="246" t="s">
        <v>238</v>
      </c>
      <c r="D373" s="28"/>
      <c r="E373" s="26"/>
      <c r="F373" s="237"/>
      <c r="G373" s="73">
        <f t="shared" si="5"/>
        <v>0</v>
      </c>
    </row>
    <row r="374" spans="1:7" ht="87">
      <c r="A374" s="242"/>
      <c r="B374" s="24"/>
      <c r="C374" s="244" t="s">
        <v>239</v>
      </c>
      <c r="D374" s="28"/>
      <c r="E374" s="233"/>
      <c r="F374" s="233"/>
      <c r="G374" s="73">
        <f t="shared" si="5"/>
        <v>0</v>
      </c>
    </row>
    <row r="375" spans="1:7" ht="107.15" customHeight="1">
      <c r="A375" s="242"/>
      <c r="B375" s="24"/>
      <c r="C375" s="244"/>
      <c r="D375" s="26" t="s">
        <v>130</v>
      </c>
      <c r="E375" s="237">
        <v>39</v>
      </c>
      <c r="F375" s="232"/>
      <c r="G375" s="73">
        <f t="shared" si="5"/>
        <v>0</v>
      </c>
    </row>
    <row r="376" spans="1:7">
      <c r="A376" s="242">
        <f>A373+0.01</f>
        <v>3.1199999999999974</v>
      </c>
      <c r="B376" s="24" t="s">
        <v>240</v>
      </c>
      <c r="C376" s="246" t="s">
        <v>241</v>
      </c>
      <c r="D376" s="28"/>
      <c r="E376" s="26"/>
      <c r="F376" s="237"/>
      <c r="G376" s="73">
        <f t="shared" si="5"/>
        <v>0</v>
      </c>
    </row>
    <row r="377" spans="1:7" ht="87">
      <c r="A377" s="242"/>
      <c r="B377" s="24"/>
      <c r="C377" s="244" t="s">
        <v>242</v>
      </c>
      <c r="D377" s="28"/>
      <c r="E377" s="233"/>
      <c r="F377" s="233"/>
      <c r="G377" s="73">
        <f t="shared" si="5"/>
        <v>0</v>
      </c>
    </row>
    <row r="378" spans="1:7" ht="130" customHeight="1">
      <c r="A378" s="242"/>
      <c r="B378" s="24"/>
      <c r="C378" s="244"/>
      <c r="D378" s="26" t="s">
        <v>130</v>
      </c>
      <c r="E378" s="237">
        <v>5</v>
      </c>
      <c r="F378" s="232"/>
      <c r="G378" s="73">
        <f t="shared" si="5"/>
        <v>0</v>
      </c>
    </row>
    <row r="379" spans="1:7">
      <c r="A379" s="242">
        <v>3.14</v>
      </c>
      <c r="B379" s="24" t="s">
        <v>423</v>
      </c>
      <c r="C379" s="246" t="s">
        <v>424</v>
      </c>
      <c r="D379" s="28"/>
      <c r="E379" s="26"/>
      <c r="F379" s="237"/>
      <c r="G379" s="73">
        <f t="shared" si="5"/>
        <v>0</v>
      </c>
    </row>
    <row r="380" spans="1:7" ht="58">
      <c r="A380" s="242"/>
      <c r="B380" s="24"/>
      <c r="C380" s="244" t="s">
        <v>425</v>
      </c>
      <c r="D380" s="28"/>
      <c r="E380" s="233"/>
      <c r="F380" s="233"/>
      <c r="G380" s="73">
        <f t="shared" si="5"/>
        <v>0</v>
      </c>
    </row>
    <row r="381" spans="1:7" ht="124.5" customHeight="1">
      <c r="A381" s="242"/>
      <c r="B381" s="24"/>
      <c r="C381" s="244"/>
      <c r="D381" s="26" t="s">
        <v>130</v>
      </c>
      <c r="E381" s="237">
        <v>128</v>
      </c>
      <c r="F381" s="232"/>
      <c r="G381" s="73">
        <f t="shared" si="5"/>
        <v>0</v>
      </c>
    </row>
    <row r="382" spans="1:7">
      <c r="A382" s="242">
        <v>3.15</v>
      </c>
      <c r="B382" s="24" t="s">
        <v>426</v>
      </c>
      <c r="C382" s="246" t="s">
        <v>427</v>
      </c>
      <c r="D382" s="28"/>
      <c r="E382" s="26"/>
      <c r="F382" s="237"/>
      <c r="G382" s="73">
        <f t="shared" si="5"/>
        <v>0</v>
      </c>
    </row>
    <row r="383" spans="1:7" ht="87">
      <c r="A383" s="242"/>
      <c r="B383" s="24"/>
      <c r="C383" s="244" t="s">
        <v>428</v>
      </c>
      <c r="D383" s="28"/>
      <c r="E383" s="233"/>
      <c r="F383" s="233"/>
      <c r="G383" s="73">
        <f t="shared" si="5"/>
        <v>0</v>
      </c>
    </row>
    <row r="384" spans="1:7" ht="102.65" customHeight="1">
      <c r="A384" s="242"/>
      <c r="B384" s="24"/>
      <c r="C384" s="244"/>
      <c r="D384" s="26" t="s">
        <v>130</v>
      </c>
      <c r="E384" s="237">
        <v>130</v>
      </c>
      <c r="F384" s="237"/>
      <c r="G384" s="73">
        <f t="shared" ref="G384:G390" si="6">IF(E384="QRO",F384*0, F384*E384)</f>
        <v>0</v>
      </c>
    </row>
    <row r="385" spans="1:9">
      <c r="A385" s="242">
        <v>3.16</v>
      </c>
      <c r="B385" s="24" t="s">
        <v>429</v>
      </c>
      <c r="C385" s="246" t="s">
        <v>430</v>
      </c>
      <c r="D385" s="28"/>
      <c r="E385" s="26"/>
      <c r="F385" s="237"/>
      <c r="G385" s="73"/>
    </row>
    <row r="386" spans="1:9" ht="87">
      <c r="A386" s="242"/>
      <c r="B386" s="24"/>
      <c r="C386" s="244" t="s">
        <v>431</v>
      </c>
      <c r="D386" s="26" t="s">
        <v>130</v>
      </c>
      <c r="E386" s="237">
        <v>128</v>
      </c>
      <c r="F386" s="26"/>
      <c r="G386" s="73">
        <f t="shared" si="6"/>
        <v>0</v>
      </c>
    </row>
    <row r="387" spans="1:9" ht="122.15" customHeight="1">
      <c r="A387" s="242"/>
      <c r="B387" s="24"/>
      <c r="C387" s="244"/>
      <c r="D387" s="28"/>
      <c r="E387" s="26"/>
      <c r="F387" s="237"/>
      <c r="G387" s="73">
        <f t="shared" si="6"/>
        <v>0</v>
      </c>
    </row>
    <row r="388" spans="1:9">
      <c r="A388" s="242">
        <f>A385+0.01</f>
        <v>3.17</v>
      </c>
      <c r="B388" s="24" t="s">
        <v>192</v>
      </c>
      <c r="C388" s="246" t="s">
        <v>243</v>
      </c>
      <c r="D388" s="28"/>
      <c r="E388" s="26"/>
      <c r="F388" s="237"/>
      <c r="G388" s="73">
        <f t="shared" si="6"/>
        <v>0</v>
      </c>
    </row>
    <row r="389" spans="1:9">
      <c r="A389" s="242"/>
      <c r="B389" s="24"/>
      <c r="C389" s="244" t="s">
        <v>244</v>
      </c>
      <c r="D389" s="28"/>
      <c r="E389" s="234"/>
      <c r="F389" s="26"/>
      <c r="G389" s="73">
        <f t="shared" si="6"/>
        <v>0</v>
      </c>
    </row>
    <row r="390" spans="1:9" ht="110.15" customHeight="1">
      <c r="A390" s="247"/>
      <c r="B390" s="232"/>
      <c r="C390" s="232"/>
      <c r="D390" s="26" t="s">
        <v>130</v>
      </c>
      <c r="E390" s="237">
        <v>4</v>
      </c>
      <c r="F390" s="232"/>
      <c r="G390" s="73">
        <f t="shared" si="6"/>
        <v>0</v>
      </c>
    </row>
    <row r="391" spans="1:9" ht="20.149999999999999" customHeight="1" thickBot="1">
      <c r="A391" s="84">
        <v>3</v>
      </c>
      <c r="B391" s="262" t="s">
        <v>254</v>
      </c>
      <c r="C391" s="263"/>
      <c r="D391" s="104"/>
      <c r="E391" s="104"/>
      <c r="F391" s="104"/>
      <c r="G391" s="105">
        <f>SUM(G344:G390)</f>
        <v>0</v>
      </c>
    </row>
    <row r="392" spans="1:9" ht="19" thickBot="1">
      <c r="A392" s="266" t="s">
        <v>255</v>
      </c>
      <c r="B392" s="267"/>
      <c r="C392" s="267"/>
      <c r="D392" s="267"/>
      <c r="E392" s="267"/>
      <c r="F392" s="268"/>
      <c r="G392" s="83">
        <f>SUM(G391,G342,G323)</f>
        <v>0</v>
      </c>
    </row>
    <row r="393" spans="1:9" ht="40" customHeight="1" thickBot="1">
      <c r="A393" s="257" t="s">
        <v>256</v>
      </c>
      <c r="B393" s="258"/>
      <c r="C393" s="258"/>
      <c r="D393" s="258"/>
      <c r="E393" s="258"/>
      <c r="F393" s="248"/>
      <c r="G393" s="107">
        <f>SUM(G392,G287)</f>
        <v>0</v>
      </c>
      <c r="I393" s="249"/>
    </row>
    <row r="394" spans="1:9" ht="15" thickTop="1"/>
  </sheetData>
  <sheetProtection algorithmName="SHA-512" hashValue="DH8AP3uqjAtc941P88dMi92phSNmhkqDxqhw0DgBY7HiRLhvUp7vPe8ffR7lTzHXPNUUCnYNPIMqX5fncqTXYQ==" saltValue="RcYwtUMRNZN5wQNfq/LTpg==" spinCount="100000" sheet="1" objects="1" scenarios="1"/>
  <protectedRanges>
    <protectedRange sqref="F1:F1048576" name="Range1"/>
  </protectedRanges>
  <mergeCells count="27">
    <mergeCell ref="B62:C62"/>
    <mergeCell ref="A1:B2"/>
    <mergeCell ref="C1:F2"/>
    <mergeCell ref="A43:C43"/>
    <mergeCell ref="B44:C44"/>
    <mergeCell ref="B61:C61"/>
    <mergeCell ref="A287:F287"/>
    <mergeCell ref="B108:C108"/>
    <mergeCell ref="B109:C109"/>
    <mergeCell ref="B155:D155"/>
    <mergeCell ref="B156:C156"/>
    <mergeCell ref="B168:C168"/>
    <mergeCell ref="B169:C169"/>
    <mergeCell ref="B187:D187"/>
    <mergeCell ref="B188:C188"/>
    <mergeCell ref="B222:C222"/>
    <mergeCell ref="B223:C223"/>
    <mergeCell ref="B286:C286"/>
    <mergeCell ref="B391:C391"/>
    <mergeCell ref="A392:F392"/>
    <mergeCell ref="A393:E393"/>
    <mergeCell ref="A288:C288"/>
    <mergeCell ref="B291:C291"/>
    <mergeCell ref="B323:C323"/>
    <mergeCell ref="B324:C324"/>
    <mergeCell ref="B342:C342"/>
    <mergeCell ref="B343:C343"/>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5CAD-AD0F-4E16-A2A5-F8B420A623CC}">
  <sheetPr>
    <tabColor rgb="FFFFC000"/>
  </sheetPr>
  <dimension ref="A1:I394"/>
  <sheetViews>
    <sheetView showZeros="0" view="pageBreakPreview" zoomScale="70" zoomScaleNormal="55" zoomScaleSheetLayoutView="70" workbookViewId="0">
      <pane xSplit="5" ySplit="3" topLeftCell="F388" activePane="bottomRight" state="frozen"/>
      <selection activeCell="E9" sqref="E9"/>
      <selection pane="topRight" activeCell="E9" sqref="E9"/>
      <selection pane="bottomLeft" activeCell="E9" sqref="E9"/>
      <selection pane="bottomRight" activeCell="E390" sqref="E39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19.81640625" style="9" bestFit="1" customWidth="1"/>
  </cols>
  <sheetData>
    <row r="1" spans="1:7" s="212" customFormat="1" ht="15.75" customHeight="1">
      <c r="A1" s="278" t="s">
        <v>0</v>
      </c>
      <c r="B1" s="279"/>
      <c r="C1" s="282" t="s">
        <v>338</v>
      </c>
      <c r="D1" s="282"/>
      <c r="E1" s="282"/>
      <c r="F1" s="282"/>
      <c r="G1" s="56" t="s">
        <v>1</v>
      </c>
    </row>
    <row r="2" spans="1:7" s="212" customFormat="1" ht="27.75" customHeight="1">
      <c r="A2" s="280"/>
      <c r="B2" s="281"/>
      <c r="C2" s="283"/>
      <c r="D2" s="283"/>
      <c r="E2" s="283"/>
      <c r="F2" s="283"/>
      <c r="G2" s="108">
        <v>44278</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50</v>
      </c>
      <c r="F47" s="14"/>
      <c r="G47" s="63">
        <f t="shared" si="0"/>
        <v>0</v>
      </c>
    </row>
    <row r="48" spans="1:7" s="218" customFormat="1">
      <c r="A48" s="41"/>
      <c r="B48" s="11"/>
      <c r="C48" s="15" t="s">
        <v>50</v>
      </c>
      <c r="D48" s="14" t="s">
        <v>49</v>
      </c>
      <c r="E48" s="16">
        <v>10</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150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8</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560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45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9.25" customHeight="1">
      <c r="A86" s="41"/>
      <c r="B86" s="18">
        <v>2.02</v>
      </c>
      <c r="C86" s="17" t="s">
        <v>340</v>
      </c>
      <c r="D86" s="14" t="s">
        <v>49</v>
      </c>
      <c r="E86" s="16">
        <v>285</v>
      </c>
      <c r="F86" s="14"/>
      <c r="G86" s="63">
        <f t="shared" si="1"/>
        <v>0</v>
      </c>
    </row>
    <row r="87" spans="1:7" s="215" customFormat="1" ht="180" customHeight="1">
      <c r="A87" s="41"/>
      <c r="B87" s="18"/>
      <c r="C87" s="17"/>
      <c r="D87" s="14"/>
      <c r="E87" s="16"/>
      <c r="F87" s="14"/>
      <c r="G87" s="63">
        <f t="shared" si="1"/>
        <v>0</v>
      </c>
    </row>
    <row r="88" spans="1:7" s="215" customFormat="1">
      <c r="A88" s="41"/>
      <c r="B88" s="18"/>
      <c r="C88" s="17" t="s">
        <v>73</v>
      </c>
      <c r="D88" s="14"/>
      <c r="E88" s="16"/>
      <c r="F88" s="14"/>
      <c r="G88" s="63">
        <f t="shared" si="1"/>
        <v>0</v>
      </c>
    </row>
    <row r="89" spans="1:7" s="215" customFormat="1" ht="43.5">
      <c r="A89" s="41"/>
      <c r="B89" s="18"/>
      <c r="C89" s="22" t="s">
        <v>341</v>
      </c>
      <c r="D89" s="14"/>
      <c r="E89" s="16"/>
      <c r="F89" s="14"/>
      <c r="G89" s="63"/>
    </row>
    <row r="90" spans="1:7" s="215" customFormat="1" ht="29">
      <c r="A90" s="41"/>
      <c r="B90" s="18"/>
      <c r="C90" s="22" t="s">
        <v>342</v>
      </c>
      <c r="D90" s="14"/>
      <c r="E90" s="16"/>
      <c r="F90" s="14"/>
      <c r="G90" s="63">
        <f t="shared" si="1"/>
        <v>0</v>
      </c>
    </row>
    <row r="91" spans="1:7" s="215" customFormat="1">
      <c r="A91" s="41"/>
      <c r="B91" s="18"/>
      <c r="C91" s="17" t="s">
        <v>77</v>
      </c>
      <c r="D91" s="14"/>
      <c r="E91" s="16"/>
      <c r="F91" s="14"/>
      <c r="G91" s="63"/>
    </row>
    <row r="92" spans="1:7" s="215" customFormat="1" ht="29">
      <c r="A92" s="41"/>
      <c r="B92" s="18"/>
      <c r="C92" s="22" t="s">
        <v>343</v>
      </c>
      <c r="D92" s="14"/>
      <c r="E92" s="16"/>
      <c r="F92" s="14"/>
      <c r="G92" s="63">
        <f t="shared" si="1"/>
        <v>0</v>
      </c>
    </row>
    <row r="93" spans="1:7" s="215" customFormat="1">
      <c r="A93" s="41"/>
      <c r="B93" s="18"/>
      <c r="C93" s="17" t="s">
        <v>79</v>
      </c>
      <c r="D93" s="14"/>
      <c r="E93" s="16"/>
      <c r="F93" s="14"/>
      <c r="G93" s="63">
        <f t="shared" si="1"/>
        <v>0</v>
      </c>
    </row>
    <row r="94" spans="1:7" s="215" customFormat="1">
      <c r="A94" s="41"/>
      <c r="B94" s="18"/>
      <c r="C94" s="22" t="s">
        <v>344</v>
      </c>
      <c r="D94" s="14"/>
      <c r="E94" s="16"/>
      <c r="F94" s="14"/>
      <c r="G94" s="63">
        <f t="shared" si="1"/>
        <v>0</v>
      </c>
    </row>
    <row r="95" spans="1:7" s="215" customFormat="1">
      <c r="A95" s="41"/>
      <c r="B95" s="18"/>
      <c r="C95" s="17" t="s">
        <v>81</v>
      </c>
      <c r="D95" s="14"/>
      <c r="E95" s="16"/>
      <c r="F95" s="14"/>
      <c r="G95" s="63"/>
    </row>
    <row r="96" spans="1:7" s="215" customFormat="1" ht="43.5">
      <c r="A96" s="41"/>
      <c r="B96" s="18"/>
      <c r="C96" s="22" t="s">
        <v>82</v>
      </c>
      <c r="D96" s="14"/>
      <c r="E96" s="16"/>
      <c r="F96" s="14"/>
      <c r="G96" s="63">
        <f t="shared" si="1"/>
        <v>0</v>
      </c>
    </row>
    <row r="97" spans="1:7" s="215" customFormat="1" ht="29">
      <c r="A97" s="41"/>
      <c r="B97" s="18"/>
      <c r="C97" s="22" t="s">
        <v>83</v>
      </c>
      <c r="D97" s="14"/>
      <c r="E97" s="16"/>
      <c r="F97" s="14"/>
      <c r="G97" s="63">
        <f t="shared" si="1"/>
        <v>0</v>
      </c>
    </row>
    <row r="98" spans="1:7" s="215" customFormat="1" ht="29">
      <c r="A98" s="41"/>
      <c r="B98" s="18"/>
      <c r="C98" s="22" t="s">
        <v>84</v>
      </c>
      <c r="D98" s="14"/>
      <c r="E98" s="16"/>
      <c r="F98" s="14"/>
      <c r="G98" s="63">
        <f t="shared" si="1"/>
        <v>0</v>
      </c>
    </row>
    <row r="99" spans="1:7" s="215" customFormat="1">
      <c r="A99" s="41"/>
      <c r="B99" s="18"/>
      <c r="C99" s="22" t="s">
        <v>85</v>
      </c>
      <c r="D99" s="14"/>
      <c r="E99" s="16"/>
      <c r="F99" s="14"/>
      <c r="G99" s="63">
        <f t="shared" si="1"/>
        <v>0</v>
      </c>
    </row>
    <row r="100" spans="1:7" s="215" customFormat="1" ht="43.5">
      <c r="A100" s="41"/>
      <c r="B100" s="18"/>
      <c r="C100" s="22" t="s">
        <v>86</v>
      </c>
      <c r="D100" s="14"/>
      <c r="E100" s="16"/>
      <c r="F100" s="14"/>
      <c r="G100" s="63">
        <f t="shared" si="1"/>
        <v>0</v>
      </c>
    </row>
    <row r="101" spans="1:7" s="215" customFormat="1" ht="58">
      <c r="A101" s="41"/>
      <c r="B101" s="18">
        <f>B86+0.01</f>
        <v>2.0299999999999998</v>
      </c>
      <c r="C101" s="17" t="s">
        <v>345</v>
      </c>
      <c r="D101" s="14" t="s">
        <v>49</v>
      </c>
      <c r="E101" s="16">
        <v>5</v>
      </c>
      <c r="F101" s="14"/>
      <c r="G101" s="63">
        <f t="shared" si="1"/>
        <v>0</v>
      </c>
    </row>
    <row r="102" spans="1:7" s="215" customFormat="1" ht="174">
      <c r="A102" s="41"/>
      <c r="B102" s="18">
        <f>B101+0.01</f>
        <v>2.0399999999999996</v>
      </c>
      <c r="C102" s="17" t="s">
        <v>87</v>
      </c>
      <c r="D102" s="14" t="s">
        <v>49</v>
      </c>
      <c r="E102" s="16">
        <v>10</v>
      </c>
      <c r="F102" s="14"/>
      <c r="G102" s="63">
        <f t="shared" si="1"/>
        <v>0</v>
      </c>
    </row>
    <row r="103" spans="1:7" s="215" customFormat="1" ht="136.5" customHeight="1">
      <c r="A103" s="41"/>
      <c r="B103" s="18"/>
      <c r="C103" s="17"/>
      <c r="D103" s="14"/>
      <c r="E103" s="16"/>
      <c r="F103" s="14"/>
      <c r="G103" s="63">
        <f t="shared" si="1"/>
        <v>0</v>
      </c>
    </row>
    <row r="104" spans="1:7" s="215" customFormat="1">
      <c r="A104" s="41"/>
      <c r="B104" s="18">
        <f>B102+0.01</f>
        <v>2.0499999999999994</v>
      </c>
      <c r="C104" s="17" t="s">
        <v>88</v>
      </c>
      <c r="D104" s="14"/>
      <c r="E104" s="16"/>
      <c r="F104" s="14"/>
      <c r="G104" s="63">
        <f t="shared" si="1"/>
        <v>0</v>
      </c>
    </row>
    <row r="105" spans="1:7" s="215" customFormat="1" ht="56.5">
      <c r="A105" s="41"/>
      <c r="B105" s="18"/>
      <c r="C105" s="22" t="s">
        <v>89</v>
      </c>
      <c r="D105" s="14" t="s">
        <v>90</v>
      </c>
      <c r="E105" s="16" t="s">
        <v>61</v>
      </c>
      <c r="F105" s="14"/>
      <c r="G105" s="63">
        <f t="shared" si="1"/>
        <v>0</v>
      </c>
    </row>
    <row r="106" spans="1:7" s="215" customFormat="1">
      <c r="A106" s="41"/>
      <c r="B106" s="18">
        <f>B104+0.01</f>
        <v>2.0599999999999992</v>
      </c>
      <c r="C106" s="17" t="s">
        <v>91</v>
      </c>
      <c r="D106" s="14"/>
      <c r="E106" s="16"/>
      <c r="F106" s="14"/>
      <c r="G106" s="63">
        <f t="shared" si="1"/>
        <v>0</v>
      </c>
    </row>
    <row r="107" spans="1:7" s="215" customFormat="1" ht="58">
      <c r="A107" s="41"/>
      <c r="B107" s="18"/>
      <c r="C107" s="22" t="s">
        <v>92</v>
      </c>
      <c r="D107" s="14" t="s">
        <v>90</v>
      </c>
      <c r="E107" s="16" t="s">
        <v>61</v>
      </c>
      <c r="F107" s="14"/>
      <c r="G107" s="63">
        <f t="shared" si="1"/>
        <v>0</v>
      </c>
    </row>
    <row r="108" spans="1:7" s="215" customFormat="1" ht="20.149999999999999" customHeight="1" thickBot="1">
      <c r="A108" s="54">
        <v>2</v>
      </c>
      <c r="B108" s="264" t="s">
        <v>246</v>
      </c>
      <c r="C108" s="265"/>
      <c r="D108" s="42"/>
      <c r="E108" s="219"/>
      <c r="F108" s="42"/>
      <c r="G108" s="64">
        <f>SUM(G62:G107)</f>
        <v>0</v>
      </c>
    </row>
    <row r="109" spans="1:7" s="215" customFormat="1" ht="20.149999999999999" customHeight="1">
      <c r="A109" s="46">
        <f>A62+1</f>
        <v>3</v>
      </c>
      <c r="B109" s="269" t="s">
        <v>93</v>
      </c>
      <c r="C109" s="270"/>
      <c r="D109" s="47"/>
      <c r="E109" s="220"/>
      <c r="F109" s="47"/>
      <c r="G109" s="62"/>
    </row>
    <row r="110" spans="1:7" s="215" customFormat="1">
      <c r="A110" s="41"/>
      <c r="B110" s="18"/>
      <c r="C110" s="17"/>
      <c r="D110" s="14"/>
      <c r="E110" s="221"/>
      <c r="F110" s="14"/>
      <c r="G110" s="63">
        <f t="shared" si="1"/>
        <v>0</v>
      </c>
    </row>
    <row r="111" spans="1:7" s="215" customFormat="1">
      <c r="A111" s="41"/>
      <c r="B111" s="18">
        <f>A109+0.01</f>
        <v>3.01</v>
      </c>
      <c r="C111" s="17" t="s">
        <v>94</v>
      </c>
      <c r="D111" s="14"/>
      <c r="E111" s="221"/>
      <c r="F111" s="14"/>
      <c r="G111" s="63">
        <f t="shared" si="1"/>
        <v>0</v>
      </c>
    </row>
    <row r="112" spans="1:7" s="215" customFormat="1" ht="42.5">
      <c r="A112" s="41"/>
      <c r="B112" s="18"/>
      <c r="C112" s="22" t="s">
        <v>95</v>
      </c>
      <c r="D112" s="14" t="s">
        <v>49</v>
      </c>
      <c r="E112" s="16" t="s">
        <v>61</v>
      </c>
      <c r="F112" s="14"/>
      <c r="G112" s="63">
        <f t="shared" si="1"/>
        <v>0</v>
      </c>
    </row>
    <row r="113" spans="1:7" s="215" customFormat="1">
      <c r="A113" s="41"/>
      <c r="B113" s="18">
        <f>B111+0.01</f>
        <v>3.0199999999999996</v>
      </c>
      <c r="C113" s="17" t="s">
        <v>346</v>
      </c>
      <c r="D113" s="14"/>
      <c r="E113" s="221"/>
      <c r="F113" s="14"/>
      <c r="G113" s="63">
        <f t="shared" si="1"/>
        <v>0</v>
      </c>
    </row>
    <row r="114" spans="1:7" s="215" customFormat="1" ht="56.5">
      <c r="A114" s="41"/>
      <c r="B114" s="18"/>
      <c r="C114" s="22" t="s">
        <v>96</v>
      </c>
      <c r="D114" s="14" t="s">
        <v>49</v>
      </c>
      <c r="E114" s="16">
        <v>15</v>
      </c>
      <c r="F114" s="14"/>
      <c r="G114" s="63">
        <f t="shared" si="1"/>
        <v>0</v>
      </c>
    </row>
    <row r="115" spans="1:7" s="215" customFormat="1">
      <c r="A115" s="41"/>
      <c r="B115" s="18"/>
      <c r="C115" s="17" t="s">
        <v>81</v>
      </c>
      <c r="D115" s="14"/>
      <c r="E115" s="16"/>
      <c r="F115" s="14"/>
      <c r="G115" s="63">
        <f t="shared" si="1"/>
        <v>0</v>
      </c>
    </row>
    <row r="116" spans="1:7" s="215" customFormat="1" ht="29">
      <c r="A116" s="41"/>
      <c r="B116" s="18"/>
      <c r="C116" s="22" t="s">
        <v>97</v>
      </c>
      <c r="D116" s="14"/>
      <c r="E116" s="16"/>
      <c r="F116" s="14"/>
      <c r="G116" s="63">
        <f t="shared" si="1"/>
        <v>0</v>
      </c>
    </row>
    <row r="117" spans="1:7" s="215" customFormat="1" ht="43.5">
      <c r="A117" s="41"/>
      <c r="B117" s="18"/>
      <c r="C117" s="22" t="s">
        <v>98</v>
      </c>
      <c r="D117" s="14"/>
      <c r="E117" s="16"/>
      <c r="F117" s="14"/>
      <c r="G117" s="63">
        <f t="shared" si="1"/>
        <v>0</v>
      </c>
    </row>
    <row r="118" spans="1:7" s="215" customFormat="1" ht="29">
      <c r="A118" s="41"/>
      <c r="B118" s="18"/>
      <c r="C118" s="22" t="s">
        <v>99</v>
      </c>
      <c r="D118" s="14"/>
      <c r="E118" s="16"/>
      <c r="F118" s="14"/>
      <c r="G118" s="63">
        <f t="shared" si="1"/>
        <v>0</v>
      </c>
    </row>
    <row r="119" spans="1:7" s="215" customFormat="1">
      <c r="A119" s="41"/>
      <c r="B119" s="18" t="s">
        <v>100</v>
      </c>
      <c r="C119" s="17" t="s">
        <v>101</v>
      </c>
      <c r="D119" s="14"/>
      <c r="E119" s="16"/>
      <c r="F119" s="14"/>
      <c r="G119" s="63">
        <f t="shared" si="1"/>
        <v>0</v>
      </c>
    </row>
    <row r="120" spans="1:7" s="215" customFormat="1" ht="72.5">
      <c r="A120" s="41"/>
      <c r="B120" s="18"/>
      <c r="C120" s="22" t="s">
        <v>102</v>
      </c>
      <c r="D120" s="14" t="s">
        <v>49</v>
      </c>
      <c r="E120" s="16">
        <v>260</v>
      </c>
      <c r="F120" s="14"/>
      <c r="G120" s="63">
        <f t="shared" si="1"/>
        <v>0</v>
      </c>
    </row>
    <row r="121" spans="1:7" s="215" customFormat="1">
      <c r="A121" s="41"/>
      <c r="B121" s="18"/>
      <c r="C121" s="17" t="s">
        <v>81</v>
      </c>
      <c r="D121" s="14"/>
      <c r="E121" s="16"/>
      <c r="F121" s="14"/>
      <c r="G121" s="63"/>
    </row>
    <row r="122" spans="1:7" s="215" customFormat="1" ht="29">
      <c r="A122" s="41"/>
      <c r="B122" s="18"/>
      <c r="C122" s="22" t="s">
        <v>97</v>
      </c>
      <c r="D122" s="14"/>
      <c r="E122" s="16"/>
      <c r="F122" s="14"/>
      <c r="G122" s="63">
        <f t="shared" si="1"/>
        <v>0</v>
      </c>
    </row>
    <row r="123" spans="1:7" s="215" customFormat="1" ht="43.5">
      <c r="A123" s="41"/>
      <c r="B123" s="18"/>
      <c r="C123" s="22" t="s">
        <v>98</v>
      </c>
      <c r="D123" s="14"/>
      <c r="E123" s="16"/>
      <c r="F123" s="14"/>
      <c r="G123" s="63">
        <f t="shared" si="1"/>
        <v>0</v>
      </c>
    </row>
    <row r="124" spans="1:7" s="215" customFormat="1" ht="29">
      <c r="A124" s="41"/>
      <c r="B124" s="18"/>
      <c r="C124" s="22" t="s">
        <v>99</v>
      </c>
      <c r="D124" s="14"/>
      <c r="E124" s="16"/>
      <c r="F124" s="14"/>
      <c r="G124" s="63">
        <f t="shared" si="1"/>
        <v>0</v>
      </c>
    </row>
    <row r="125" spans="1:7" s="215" customFormat="1" ht="31.5" customHeight="1">
      <c r="A125" s="41"/>
      <c r="B125" s="18">
        <f>B113+0.01</f>
        <v>3.0299999999999994</v>
      </c>
      <c r="C125" s="17" t="s">
        <v>103</v>
      </c>
      <c r="D125" s="14"/>
      <c r="E125" s="16"/>
      <c r="F125" s="14"/>
      <c r="G125" s="63">
        <f t="shared" si="1"/>
        <v>0</v>
      </c>
    </row>
    <row r="126" spans="1:7" s="215" customFormat="1" ht="69.75" customHeight="1">
      <c r="A126" s="41"/>
      <c r="B126" s="18"/>
      <c r="C126" s="22" t="s">
        <v>104</v>
      </c>
      <c r="D126" s="14" t="s">
        <v>49</v>
      </c>
      <c r="E126" s="16">
        <v>120</v>
      </c>
      <c r="F126" s="14"/>
      <c r="G126" s="63">
        <f t="shared" si="1"/>
        <v>0</v>
      </c>
    </row>
    <row r="127" spans="1:7" s="215" customFormat="1" ht="34.5" customHeight="1">
      <c r="A127" s="41"/>
      <c r="B127" s="18">
        <f>B125+0.01</f>
        <v>3.0399999999999991</v>
      </c>
      <c r="C127" s="17" t="s">
        <v>105</v>
      </c>
      <c r="D127" s="14"/>
      <c r="E127" s="16"/>
      <c r="F127" s="14"/>
      <c r="G127" s="63">
        <f t="shared" si="1"/>
        <v>0</v>
      </c>
    </row>
    <row r="128" spans="1:7" s="215" customFormat="1" ht="63" customHeight="1">
      <c r="A128" s="41"/>
      <c r="B128" s="18"/>
      <c r="C128" s="22" t="s">
        <v>106</v>
      </c>
      <c r="D128" s="14" t="s">
        <v>49</v>
      </c>
      <c r="E128" s="16">
        <v>150</v>
      </c>
      <c r="F128" s="14"/>
      <c r="G128" s="63">
        <f t="shared" si="1"/>
        <v>0</v>
      </c>
    </row>
    <row r="129" spans="1:7" s="215" customFormat="1">
      <c r="A129" s="41"/>
      <c r="B129" s="18"/>
      <c r="C129" s="17" t="s">
        <v>81</v>
      </c>
      <c r="D129" s="14"/>
      <c r="E129" s="16"/>
      <c r="F129" s="14"/>
      <c r="G129" s="63">
        <f t="shared" si="1"/>
        <v>0</v>
      </c>
    </row>
    <row r="130" spans="1:7" s="215" customFormat="1" ht="29">
      <c r="A130" s="41"/>
      <c r="B130" s="18"/>
      <c r="C130" s="22" t="s">
        <v>107</v>
      </c>
      <c r="D130" s="14"/>
      <c r="E130" s="16"/>
      <c r="F130" s="14"/>
      <c r="G130" s="63">
        <f t="shared" si="1"/>
        <v>0</v>
      </c>
    </row>
    <row r="131" spans="1:7" s="215" customFormat="1" ht="43.5">
      <c r="A131" s="41"/>
      <c r="B131" s="18"/>
      <c r="C131" s="22" t="s">
        <v>108</v>
      </c>
      <c r="D131" s="14"/>
      <c r="E131" s="16"/>
      <c r="F131" s="14"/>
      <c r="G131" s="63">
        <f t="shared" si="1"/>
        <v>0</v>
      </c>
    </row>
    <row r="132" spans="1:7" s="215" customFormat="1" ht="29">
      <c r="A132" s="41"/>
      <c r="B132" s="18"/>
      <c r="C132" s="22" t="s">
        <v>99</v>
      </c>
      <c r="D132" s="14"/>
      <c r="E132" s="16"/>
      <c r="F132" s="14"/>
      <c r="G132" s="63">
        <f t="shared" si="1"/>
        <v>0</v>
      </c>
    </row>
    <row r="133" spans="1:7" s="215" customFormat="1" ht="31.5" customHeight="1">
      <c r="A133" s="41"/>
      <c r="B133" s="18">
        <f>B127+0.01</f>
        <v>3.0499999999999989</v>
      </c>
      <c r="C133" s="17" t="s">
        <v>109</v>
      </c>
      <c r="D133" s="14"/>
      <c r="E133" s="16"/>
      <c r="F133" s="14"/>
      <c r="G133" s="63">
        <f t="shared" si="1"/>
        <v>0</v>
      </c>
    </row>
    <row r="134" spans="1:7" s="215" customFormat="1" ht="78" customHeight="1">
      <c r="A134" s="41"/>
      <c r="B134" s="18"/>
      <c r="C134" s="22" t="s">
        <v>110</v>
      </c>
      <c r="D134" s="14" t="s">
        <v>49</v>
      </c>
      <c r="E134" s="16">
        <v>60</v>
      </c>
      <c r="F134" s="14"/>
      <c r="G134" s="63">
        <f t="shared" ref="G134:G197" si="2">IF(E134="QRO",F134*0, F134*E134)</f>
        <v>0</v>
      </c>
    </row>
    <row r="135" spans="1:7" s="215" customFormat="1" ht="104.25" customHeight="1">
      <c r="A135" s="41"/>
      <c r="B135" s="18"/>
      <c r="C135" s="22"/>
      <c r="D135" s="14"/>
      <c r="E135" s="16"/>
      <c r="F135" s="14"/>
      <c r="G135" s="63">
        <f t="shared" si="2"/>
        <v>0</v>
      </c>
    </row>
    <row r="136" spans="1:7" s="215" customFormat="1">
      <c r="A136" s="41"/>
      <c r="B136" s="18">
        <f>B133+0.01</f>
        <v>3.0599999999999987</v>
      </c>
      <c r="C136" s="17" t="s">
        <v>111</v>
      </c>
      <c r="D136" s="14"/>
      <c r="E136" s="16"/>
      <c r="F136" s="14"/>
      <c r="G136" s="63">
        <f t="shared" si="2"/>
        <v>0</v>
      </c>
    </row>
    <row r="137" spans="1:7" s="215" customFormat="1" ht="101.5">
      <c r="A137" s="41"/>
      <c r="B137" s="18"/>
      <c r="C137" s="22" t="s">
        <v>112</v>
      </c>
      <c r="D137" s="14" t="s">
        <v>49</v>
      </c>
      <c r="E137" s="16">
        <v>25</v>
      </c>
      <c r="F137" s="14"/>
      <c r="G137" s="63">
        <f t="shared" si="2"/>
        <v>0</v>
      </c>
    </row>
    <row r="138" spans="1:7" s="215" customFormat="1" ht="36" customHeight="1">
      <c r="A138" s="41"/>
      <c r="B138" s="18">
        <f>B136+0.01</f>
        <v>3.0699999999999985</v>
      </c>
      <c r="C138" s="17" t="s">
        <v>113</v>
      </c>
      <c r="D138" s="14"/>
      <c r="E138" s="16"/>
      <c r="F138" s="14"/>
      <c r="G138" s="63">
        <f t="shared" si="2"/>
        <v>0</v>
      </c>
    </row>
    <row r="139" spans="1:7" s="215" customFormat="1" ht="58">
      <c r="A139" s="41"/>
      <c r="B139" s="18"/>
      <c r="C139" s="22" t="s">
        <v>114</v>
      </c>
      <c r="D139" s="14" t="s">
        <v>49</v>
      </c>
      <c r="E139" s="16">
        <v>145</v>
      </c>
      <c r="F139" s="14"/>
      <c r="G139" s="63">
        <f t="shared" si="2"/>
        <v>0</v>
      </c>
    </row>
    <row r="140" spans="1:7" s="215" customFormat="1" ht="18.75" customHeight="1">
      <c r="A140" s="41"/>
      <c r="B140" s="18">
        <f>B138+0.01</f>
        <v>3.0799999999999983</v>
      </c>
      <c r="C140" s="17" t="s">
        <v>347</v>
      </c>
      <c r="D140" s="14"/>
      <c r="E140" s="16"/>
      <c r="F140" s="14"/>
      <c r="G140" s="63">
        <f t="shared" si="2"/>
        <v>0</v>
      </c>
    </row>
    <row r="141" spans="1:7" s="215" customFormat="1" ht="29">
      <c r="A141" s="41"/>
      <c r="B141" s="18"/>
      <c r="C141" s="22" t="s">
        <v>115</v>
      </c>
      <c r="D141" s="14" t="s">
        <v>49</v>
      </c>
      <c r="E141" s="16">
        <v>50</v>
      </c>
      <c r="F141" s="14"/>
      <c r="G141" s="63">
        <f t="shared" si="2"/>
        <v>0</v>
      </c>
    </row>
    <row r="142" spans="1:7" s="215" customFormat="1">
      <c r="A142" s="41"/>
      <c r="B142" s="18"/>
      <c r="C142" s="17" t="s">
        <v>81</v>
      </c>
      <c r="D142" s="14"/>
      <c r="E142" s="16"/>
      <c r="F142" s="14"/>
      <c r="G142" s="63">
        <f t="shared" si="2"/>
        <v>0</v>
      </c>
    </row>
    <row r="143" spans="1:7" s="215" customFormat="1" ht="29">
      <c r="A143" s="41"/>
      <c r="B143" s="18"/>
      <c r="C143" s="22" t="s">
        <v>97</v>
      </c>
      <c r="D143" s="14"/>
      <c r="E143" s="16"/>
      <c r="F143" s="14"/>
      <c r="G143" s="63">
        <f t="shared" si="2"/>
        <v>0</v>
      </c>
    </row>
    <row r="144" spans="1:7" s="215" customFormat="1" ht="43.5">
      <c r="A144" s="41"/>
      <c r="B144" s="18"/>
      <c r="C144" s="22" t="s">
        <v>98</v>
      </c>
      <c r="D144" s="14"/>
      <c r="E144" s="16"/>
      <c r="F144" s="14"/>
      <c r="G144" s="63">
        <f t="shared" si="2"/>
        <v>0</v>
      </c>
    </row>
    <row r="145" spans="1:7" s="215" customFormat="1" ht="29">
      <c r="A145" s="41"/>
      <c r="B145" s="18"/>
      <c r="C145" s="22" t="s">
        <v>99</v>
      </c>
      <c r="D145" s="14"/>
      <c r="E145" s="16"/>
      <c r="F145" s="14"/>
      <c r="G145" s="63">
        <f t="shared" si="2"/>
        <v>0</v>
      </c>
    </row>
    <row r="146" spans="1:7" s="215" customFormat="1">
      <c r="A146" s="41"/>
      <c r="B146" s="18">
        <f>B140+0.01</f>
        <v>3.0899999999999981</v>
      </c>
      <c r="C146" s="17" t="s">
        <v>348</v>
      </c>
      <c r="D146" s="14"/>
      <c r="E146" s="16"/>
      <c r="F146" s="14"/>
      <c r="G146" s="63">
        <f t="shared" si="2"/>
        <v>0</v>
      </c>
    </row>
    <row r="147" spans="1:7" s="215" customFormat="1" ht="43.5">
      <c r="A147" s="41"/>
      <c r="B147" s="18"/>
      <c r="C147" s="22" t="s">
        <v>349</v>
      </c>
      <c r="D147" s="14" t="s">
        <v>49</v>
      </c>
      <c r="E147" s="16">
        <v>10</v>
      </c>
      <c r="F147" s="14"/>
      <c r="G147" s="63">
        <f t="shared" si="2"/>
        <v>0</v>
      </c>
    </row>
    <row r="148" spans="1:7" s="215" customFormat="1">
      <c r="A148" s="41"/>
      <c r="B148" s="18">
        <f>B146+0.01</f>
        <v>3.0999999999999979</v>
      </c>
      <c r="C148" s="17" t="s">
        <v>350</v>
      </c>
      <c r="D148" s="14"/>
      <c r="E148" s="16"/>
      <c r="F148" s="14"/>
      <c r="G148" s="63">
        <f t="shared" si="2"/>
        <v>0</v>
      </c>
    </row>
    <row r="149" spans="1:7" s="215" customFormat="1" ht="86.25" customHeight="1">
      <c r="A149" s="41"/>
      <c r="B149" s="18"/>
      <c r="C149" s="22" t="s">
        <v>351</v>
      </c>
      <c r="D149" s="14" t="s">
        <v>352</v>
      </c>
      <c r="E149" s="16">
        <v>40</v>
      </c>
      <c r="F149" s="14"/>
      <c r="G149" s="63">
        <f t="shared" si="2"/>
        <v>0</v>
      </c>
    </row>
    <row r="150" spans="1:7" s="215" customFormat="1">
      <c r="A150" s="41"/>
      <c r="B150" s="18"/>
      <c r="C150" s="17" t="s">
        <v>81</v>
      </c>
      <c r="D150" s="14"/>
      <c r="E150" s="16"/>
      <c r="F150" s="14"/>
      <c r="G150" s="63">
        <f t="shared" si="2"/>
        <v>0</v>
      </c>
    </row>
    <row r="151" spans="1:7" s="215" customFormat="1" ht="29">
      <c r="A151" s="41"/>
      <c r="B151" s="18"/>
      <c r="C151" s="22" t="s">
        <v>97</v>
      </c>
      <c r="D151" s="14"/>
      <c r="E151" s="16"/>
      <c r="F151" s="14"/>
      <c r="G151" s="63">
        <f t="shared" si="2"/>
        <v>0</v>
      </c>
    </row>
    <row r="152" spans="1:7" s="215" customFormat="1" ht="43.5">
      <c r="A152" s="41"/>
      <c r="B152" s="18"/>
      <c r="C152" s="22" t="s">
        <v>98</v>
      </c>
      <c r="D152" s="14"/>
      <c r="E152" s="16"/>
      <c r="F152" s="14"/>
      <c r="G152" s="63">
        <f t="shared" si="2"/>
        <v>0</v>
      </c>
    </row>
    <row r="153" spans="1:7" s="215" customFormat="1" ht="29">
      <c r="A153" s="41"/>
      <c r="B153" s="18"/>
      <c r="C153" s="22" t="s">
        <v>99</v>
      </c>
      <c r="D153" s="14"/>
      <c r="E153" s="16"/>
      <c r="F153" s="14"/>
      <c r="G153" s="63">
        <f t="shared" si="2"/>
        <v>0</v>
      </c>
    </row>
    <row r="154" spans="1:7" s="215" customFormat="1" ht="165" customHeight="1">
      <c r="A154" s="41"/>
      <c r="B154" s="18"/>
      <c r="C154" s="22"/>
      <c r="D154" s="14"/>
      <c r="E154" s="16"/>
      <c r="F154" s="14"/>
      <c r="G154" s="63">
        <f t="shared" si="2"/>
        <v>0</v>
      </c>
    </row>
    <row r="155" spans="1:7" s="215" customFormat="1" ht="20.149999999999999" customHeight="1" thickBot="1">
      <c r="A155" s="55">
        <v>3</v>
      </c>
      <c r="B155" s="264" t="s">
        <v>247</v>
      </c>
      <c r="C155" s="271"/>
      <c r="D155" s="265"/>
      <c r="E155" s="43"/>
      <c r="F155" s="42"/>
      <c r="G155" s="64">
        <f>SUM(G109:G154)</f>
        <v>0</v>
      </c>
    </row>
    <row r="156" spans="1:7" s="215" customFormat="1" ht="20.149999999999999" customHeight="1">
      <c r="A156" s="46">
        <f>A109+1</f>
        <v>4</v>
      </c>
      <c r="B156" s="269" t="s">
        <v>116</v>
      </c>
      <c r="C156" s="270"/>
      <c r="D156" s="47"/>
      <c r="E156" s="48"/>
      <c r="F156" s="47"/>
      <c r="G156" s="62"/>
    </row>
    <row r="157" spans="1:7" s="215" customFormat="1" ht="31">
      <c r="A157" s="41"/>
      <c r="B157" s="18">
        <f>A156+0.01</f>
        <v>4.01</v>
      </c>
      <c r="C157" s="23" t="s">
        <v>353</v>
      </c>
      <c r="D157" s="14"/>
      <c r="E157" s="16"/>
      <c r="F157" s="14"/>
      <c r="G157" s="63">
        <f t="shared" si="2"/>
        <v>0</v>
      </c>
    </row>
    <row r="158" spans="1:7" s="215" customFormat="1" ht="66.75" customHeight="1">
      <c r="A158" s="41"/>
      <c r="B158" s="18"/>
      <c r="C158" s="22" t="s">
        <v>117</v>
      </c>
      <c r="D158" s="14" t="s">
        <v>49</v>
      </c>
      <c r="E158" s="16">
        <v>110</v>
      </c>
      <c r="F158" s="14"/>
      <c r="G158" s="63">
        <f t="shared" si="2"/>
        <v>0</v>
      </c>
    </row>
    <row r="159" spans="1:7" s="215" customFormat="1" ht="90" customHeight="1">
      <c r="A159" s="41"/>
      <c r="B159" s="18"/>
      <c r="C159" s="22"/>
      <c r="D159" s="14"/>
      <c r="E159" s="16"/>
      <c r="F159" s="14"/>
      <c r="G159" s="63"/>
    </row>
    <row r="160" spans="1:7" s="215" customFormat="1">
      <c r="A160" s="41"/>
      <c r="B160" s="18"/>
      <c r="C160" s="22"/>
      <c r="D160" s="14"/>
      <c r="E160" s="16"/>
      <c r="F160" s="14"/>
      <c r="G160" s="63"/>
    </row>
    <row r="161" spans="1:7" s="215" customFormat="1" ht="15.5">
      <c r="A161" s="41"/>
      <c r="B161" s="18">
        <f>B157+0.01</f>
        <v>4.0199999999999996</v>
      </c>
      <c r="C161" s="23" t="s">
        <v>354</v>
      </c>
      <c r="D161" s="14"/>
      <c r="E161" s="16"/>
      <c r="F161" s="14"/>
      <c r="G161" s="63"/>
    </row>
    <row r="162" spans="1:7" s="215" customFormat="1" ht="51.75" customHeight="1">
      <c r="A162" s="41"/>
      <c r="B162" s="18"/>
      <c r="C162" s="22" t="s">
        <v>118</v>
      </c>
      <c r="D162" s="14" t="s">
        <v>49</v>
      </c>
      <c r="E162" s="16">
        <v>30</v>
      </c>
      <c r="F162" s="14"/>
      <c r="G162" s="63">
        <f t="shared" si="2"/>
        <v>0</v>
      </c>
    </row>
    <row r="163" spans="1:7" s="215" customFormat="1" ht="122.25" customHeight="1">
      <c r="A163" s="41"/>
      <c r="B163" s="18"/>
      <c r="C163" s="22"/>
      <c r="D163" s="14"/>
      <c r="E163" s="16"/>
      <c r="F163" s="14"/>
      <c r="G163" s="63"/>
    </row>
    <row r="164" spans="1:7" s="215" customFormat="1">
      <c r="A164" s="41"/>
      <c r="B164" s="18"/>
      <c r="C164" s="22"/>
      <c r="D164" s="14"/>
      <c r="E164" s="16"/>
      <c r="F164" s="14"/>
      <c r="G164" s="63"/>
    </row>
    <row r="165" spans="1:7" s="215" customFormat="1" ht="55.5" customHeight="1">
      <c r="A165" s="41"/>
      <c r="B165" s="18">
        <f>B161+0.01</f>
        <v>4.0299999999999994</v>
      </c>
      <c r="C165" s="23" t="s">
        <v>355</v>
      </c>
      <c r="D165" s="14"/>
      <c r="E165" s="16"/>
      <c r="F165" s="14"/>
      <c r="G165" s="63"/>
    </row>
    <row r="166" spans="1:7" s="215" customFormat="1" ht="63.75" customHeight="1">
      <c r="A166" s="41"/>
      <c r="B166" s="18"/>
      <c r="C166" s="22" t="s">
        <v>356</v>
      </c>
      <c r="D166" s="14" t="s">
        <v>49</v>
      </c>
      <c r="E166" s="16">
        <v>800</v>
      </c>
      <c r="F166" s="14"/>
      <c r="G166" s="63">
        <f t="shared" si="2"/>
        <v>0</v>
      </c>
    </row>
    <row r="167" spans="1:7" s="215" customFormat="1" ht="94.5" customHeight="1">
      <c r="A167" s="41"/>
      <c r="B167" s="18"/>
      <c r="C167" s="22"/>
      <c r="D167" s="14"/>
      <c r="E167" s="16"/>
      <c r="F167" s="14"/>
      <c r="G167" s="63"/>
    </row>
    <row r="168" spans="1:7" s="215" customFormat="1" ht="20.149999999999999" customHeight="1" thickBot="1">
      <c r="A168" s="55">
        <v>4</v>
      </c>
      <c r="B168" s="272" t="s">
        <v>248</v>
      </c>
      <c r="C168" s="273"/>
      <c r="D168" s="42"/>
      <c r="E168" s="43"/>
      <c r="F168" s="42"/>
      <c r="G168" s="64">
        <f>SUM(G156:G167)</f>
        <v>0</v>
      </c>
    </row>
    <row r="169" spans="1:7" s="215" customFormat="1" ht="20.149999999999999" customHeight="1">
      <c r="A169" s="49">
        <f>A156+1</f>
        <v>5</v>
      </c>
      <c r="B169" s="269" t="s">
        <v>119</v>
      </c>
      <c r="C169" s="270"/>
      <c r="D169" s="50"/>
      <c r="E169" s="51"/>
      <c r="F169" s="50"/>
      <c r="G169" s="65"/>
    </row>
    <row r="170" spans="1:7" s="215" customFormat="1">
      <c r="A170" s="10"/>
      <c r="B170" s="18"/>
      <c r="C170" s="17"/>
      <c r="D170" s="14"/>
      <c r="E170" s="16"/>
      <c r="F170" s="14"/>
      <c r="G170" s="59">
        <f t="shared" si="2"/>
        <v>0</v>
      </c>
    </row>
    <row r="171" spans="1:7" s="215" customFormat="1">
      <c r="A171" s="10"/>
      <c r="B171" s="18">
        <f>A169+0.01</f>
        <v>5.01</v>
      </c>
      <c r="C171" s="17" t="s">
        <v>357</v>
      </c>
      <c r="D171" s="14"/>
      <c r="E171" s="16"/>
      <c r="F171" s="14"/>
      <c r="G171" s="59">
        <f t="shared" si="2"/>
        <v>0</v>
      </c>
    </row>
    <row r="172" spans="1:7" s="215" customFormat="1" ht="174">
      <c r="A172" s="10"/>
      <c r="B172" s="18"/>
      <c r="C172" s="17" t="s">
        <v>358</v>
      </c>
      <c r="D172" s="14" t="s">
        <v>49</v>
      </c>
      <c r="E172" s="16">
        <v>15</v>
      </c>
      <c r="F172" s="14"/>
      <c r="G172" s="59">
        <f t="shared" si="2"/>
        <v>0</v>
      </c>
    </row>
    <row r="173" spans="1:7" s="215" customFormat="1" ht="116">
      <c r="A173" s="10"/>
      <c r="B173" s="18"/>
      <c r="C173" s="22" t="s">
        <v>359</v>
      </c>
      <c r="D173" s="14"/>
      <c r="E173" s="16"/>
      <c r="F173" s="14"/>
      <c r="G173" s="59">
        <f t="shared" si="2"/>
        <v>0</v>
      </c>
    </row>
    <row r="174" spans="1:7" s="215" customFormat="1" ht="29">
      <c r="A174" s="10"/>
      <c r="B174" s="18"/>
      <c r="C174" s="22" t="s">
        <v>360</v>
      </c>
      <c r="D174" s="14"/>
      <c r="E174" s="16"/>
      <c r="F174" s="14"/>
      <c r="G174" s="59"/>
    </row>
    <row r="175" spans="1:7" s="215" customFormat="1" ht="29">
      <c r="A175" s="10"/>
      <c r="B175" s="18"/>
      <c r="C175" s="22" t="s">
        <v>361</v>
      </c>
      <c r="D175" s="14"/>
      <c r="E175" s="16"/>
      <c r="F175" s="14"/>
      <c r="G175" s="59"/>
    </row>
    <row r="176" spans="1:7" s="215" customFormat="1" ht="29">
      <c r="A176" s="10"/>
      <c r="B176" s="18"/>
      <c r="C176" s="22" t="s">
        <v>362</v>
      </c>
      <c r="D176" s="14"/>
      <c r="E176" s="16"/>
      <c r="F176" s="14"/>
      <c r="G176" s="59"/>
    </row>
    <row r="177" spans="1:7" s="215" customFormat="1" ht="18.75" customHeight="1">
      <c r="A177" s="10"/>
      <c r="B177" s="18">
        <f>B171+0.01</f>
        <v>5.0199999999999996</v>
      </c>
      <c r="C177" s="17" t="s">
        <v>363</v>
      </c>
      <c r="D177" s="14"/>
      <c r="E177" s="16"/>
      <c r="F177" s="14"/>
      <c r="G177" s="59"/>
    </row>
    <row r="178" spans="1:7" s="215" customFormat="1" ht="159" customHeight="1">
      <c r="A178" s="10"/>
      <c r="B178" s="18"/>
      <c r="C178" s="22" t="s">
        <v>120</v>
      </c>
      <c r="D178" s="14" t="s">
        <v>49</v>
      </c>
      <c r="E178" s="16">
        <v>120</v>
      </c>
      <c r="F178" s="14"/>
      <c r="G178" s="59">
        <f t="shared" si="2"/>
        <v>0</v>
      </c>
    </row>
    <row r="179" spans="1:7" s="215" customFormat="1">
      <c r="A179" s="10"/>
      <c r="B179" s="18">
        <f>B177+0.01</f>
        <v>5.0299999999999994</v>
      </c>
      <c r="C179" s="17" t="s">
        <v>121</v>
      </c>
      <c r="D179" s="14"/>
      <c r="E179" s="16"/>
      <c r="F179" s="14"/>
      <c r="G179" s="59">
        <f t="shared" si="2"/>
        <v>0</v>
      </c>
    </row>
    <row r="180" spans="1:7" s="215" customFormat="1" ht="66.75" customHeight="1">
      <c r="A180" s="10"/>
      <c r="B180" s="18"/>
      <c r="C180" s="22" t="s">
        <v>122</v>
      </c>
      <c r="D180" s="14" t="s">
        <v>49</v>
      </c>
      <c r="E180" s="16" t="s">
        <v>61</v>
      </c>
      <c r="F180" s="14"/>
      <c r="G180" s="59">
        <f t="shared" si="2"/>
        <v>0</v>
      </c>
    </row>
    <row r="181" spans="1:7" s="215" customFormat="1">
      <c r="A181" s="10"/>
      <c r="B181" s="18">
        <f>B179+0.01</f>
        <v>5.0399999999999991</v>
      </c>
      <c r="C181" s="17" t="s">
        <v>123</v>
      </c>
      <c r="D181" s="14"/>
      <c r="E181" s="16"/>
      <c r="F181" s="14"/>
      <c r="G181" s="59">
        <f t="shared" si="2"/>
        <v>0</v>
      </c>
    </row>
    <row r="182" spans="1:7" s="215" customFormat="1" ht="58">
      <c r="A182" s="10"/>
      <c r="B182" s="18"/>
      <c r="C182" s="22" t="s">
        <v>124</v>
      </c>
      <c r="D182" s="14" t="s">
        <v>125</v>
      </c>
      <c r="E182" s="16">
        <v>50</v>
      </c>
      <c r="F182" s="14"/>
      <c r="G182" s="59">
        <f t="shared" si="2"/>
        <v>0</v>
      </c>
    </row>
    <row r="183" spans="1:7" s="215" customFormat="1">
      <c r="A183" s="10"/>
      <c r="B183" s="18">
        <f>B181+0.01</f>
        <v>5.0499999999999989</v>
      </c>
      <c r="C183" s="17" t="s">
        <v>126</v>
      </c>
      <c r="D183" s="14"/>
      <c r="E183" s="221"/>
      <c r="F183" s="14"/>
      <c r="G183" s="59">
        <f t="shared" si="2"/>
        <v>0</v>
      </c>
    </row>
    <row r="184" spans="1:7" s="215" customFormat="1" ht="101.5">
      <c r="A184" s="10"/>
      <c r="B184" s="18"/>
      <c r="C184" s="22" t="s">
        <v>127</v>
      </c>
      <c r="D184" s="14" t="s">
        <v>90</v>
      </c>
      <c r="E184" s="16" t="s">
        <v>61</v>
      </c>
      <c r="F184" s="14"/>
      <c r="G184" s="59">
        <f t="shared" si="2"/>
        <v>0</v>
      </c>
    </row>
    <row r="185" spans="1:7" s="215" customFormat="1">
      <c r="A185" s="10"/>
      <c r="B185" s="18">
        <f>B183+0.01</f>
        <v>5.0599999999999987</v>
      </c>
      <c r="C185" s="17" t="s">
        <v>128</v>
      </c>
      <c r="D185" s="14"/>
      <c r="E185" s="16"/>
      <c r="F185" s="14"/>
      <c r="G185" s="59">
        <f t="shared" si="2"/>
        <v>0</v>
      </c>
    </row>
    <row r="186" spans="1:7" s="215" customFormat="1" ht="65.25" customHeight="1">
      <c r="A186" s="10"/>
      <c r="B186" s="18"/>
      <c r="C186" s="22" t="s">
        <v>129</v>
      </c>
      <c r="D186" s="14" t="s">
        <v>130</v>
      </c>
      <c r="E186" s="16">
        <v>45</v>
      </c>
      <c r="F186" s="14"/>
      <c r="G186" s="59">
        <f t="shared" si="2"/>
        <v>0</v>
      </c>
    </row>
    <row r="187" spans="1:7" s="215" customFormat="1" ht="20.149999999999999" customHeight="1" thickBot="1">
      <c r="A187" s="66">
        <v>5</v>
      </c>
      <c r="B187" s="274" t="s">
        <v>249</v>
      </c>
      <c r="C187" s="275"/>
      <c r="D187" s="276"/>
      <c r="E187" s="67"/>
      <c r="F187" s="222"/>
      <c r="G187" s="68">
        <f>SUM(G169:G186)</f>
        <v>0</v>
      </c>
    </row>
    <row r="188" spans="1:7" s="215" customFormat="1" ht="20.149999999999999" customHeight="1">
      <c r="A188" s="46">
        <f>A169+1</f>
        <v>6</v>
      </c>
      <c r="B188" s="269" t="s">
        <v>131</v>
      </c>
      <c r="C188" s="270"/>
      <c r="D188" s="47"/>
      <c r="E188" s="48"/>
      <c r="F188" s="47"/>
      <c r="G188" s="62"/>
    </row>
    <row r="189" spans="1:7" s="215" customFormat="1">
      <c r="A189" s="41"/>
      <c r="B189" s="18"/>
      <c r="C189" s="17"/>
      <c r="D189" s="14"/>
      <c r="E189" s="16"/>
      <c r="F189" s="14"/>
      <c r="G189" s="63">
        <f t="shared" si="2"/>
        <v>0</v>
      </c>
    </row>
    <row r="190" spans="1:7" s="215" customFormat="1">
      <c r="A190" s="41"/>
      <c r="B190" s="18">
        <f>A188+0.01</f>
        <v>6.01</v>
      </c>
      <c r="C190" s="17" t="s">
        <v>132</v>
      </c>
      <c r="D190" s="14"/>
      <c r="E190" s="16"/>
      <c r="F190" s="14"/>
      <c r="G190" s="63">
        <f t="shared" si="2"/>
        <v>0</v>
      </c>
    </row>
    <row r="191" spans="1:7" s="215" customFormat="1" ht="377">
      <c r="A191" s="41"/>
      <c r="B191" s="18"/>
      <c r="C191" s="15" t="s">
        <v>133</v>
      </c>
      <c r="D191" s="14" t="s">
        <v>134</v>
      </c>
      <c r="E191" s="16">
        <v>15</v>
      </c>
      <c r="F191" s="14"/>
      <c r="G191" s="63">
        <f>IF(E191="QRO",F191*0, F191*E191)</f>
        <v>0</v>
      </c>
    </row>
    <row r="192" spans="1:7" s="215" customFormat="1" ht="97.5" customHeight="1">
      <c r="A192" s="41"/>
      <c r="B192" s="18"/>
      <c r="C192" s="15"/>
      <c r="D192" s="14"/>
      <c r="E192" s="16"/>
      <c r="F192" s="14"/>
      <c r="G192" s="63">
        <f t="shared" si="2"/>
        <v>0</v>
      </c>
    </row>
    <row r="193" spans="1:7" s="215" customFormat="1">
      <c r="A193" s="41"/>
      <c r="B193" s="18">
        <f>B190+0.01</f>
        <v>6.02</v>
      </c>
      <c r="C193" s="17" t="s">
        <v>135</v>
      </c>
      <c r="D193" s="14"/>
      <c r="E193" s="16"/>
      <c r="F193" s="14"/>
      <c r="G193" s="63">
        <f t="shared" si="2"/>
        <v>0</v>
      </c>
    </row>
    <row r="194" spans="1:7" s="215" customFormat="1" ht="377">
      <c r="A194" s="41"/>
      <c r="B194" s="18"/>
      <c r="C194" s="15" t="s">
        <v>136</v>
      </c>
      <c r="D194" s="14" t="s">
        <v>134</v>
      </c>
      <c r="E194" s="223">
        <v>12</v>
      </c>
      <c r="F194" s="14"/>
      <c r="G194" s="63">
        <f t="shared" si="2"/>
        <v>0</v>
      </c>
    </row>
    <row r="195" spans="1:7" s="215" customFormat="1" ht="142.5" customHeight="1">
      <c r="A195" s="41"/>
      <c r="B195" s="18"/>
      <c r="C195" s="15"/>
      <c r="D195" s="14"/>
      <c r="E195" s="16"/>
      <c r="F195" s="14"/>
      <c r="G195" s="63">
        <f t="shared" si="2"/>
        <v>0</v>
      </c>
    </row>
    <row r="196" spans="1:7" s="215" customFormat="1">
      <c r="A196" s="41"/>
      <c r="B196" s="18">
        <v>6.03</v>
      </c>
      <c r="C196" s="17" t="s">
        <v>137</v>
      </c>
      <c r="D196" s="14"/>
      <c r="E196" s="16"/>
      <c r="F196" s="14"/>
      <c r="G196" s="63">
        <f t="shared" si="2"/>
        <v>0</v>
      </c>
    </row>
    <row r="197" spans="1:7" s="215" customFormat="1">
      <c r="A197" s="41"/>
      <c r="B197" s="18"/>
      <c r="C197" s="22" t="s">
        <v>138</v>
      </c>
      <c r="D197" s="14" t="s">
        <v>130</v>
      </c>
      <c r="E197" s="16">
        <v>53</v>
      </c>
      <c r="F197" s="14"/>
      <c r="G197" s="63">
        <f t="shared" si="2"/>
        <v>0</v>
      </c>
    </row>
    <row r="198" spans="1:7" s="215" customFormat="1" ht="15.5">
      <c r="A198" s="41"/>
      <c r="B198" s="18"/>
      <c r="C198" s="22" t="s">
        <v>139</v>
      </c>
      <c r="D198" s="14"/>
      <c r="E198" s="16"/>
      <c r="F198" s="14"/>
      <c r="G198" s="63">
        <f t="shared" ref="G198:G261" si="3">IF(E198="QRO",F198*0, F198*E198)</f>
        <v>0</v>
      </c>
    </row>
    <row r="199" spans="1:7" s="215" customFormat="1">
      <c r="A199" s="41"/>
      <c r="B199" s="18"/>
      <c r="C199" s="22" t="s">
        <v>140</v>
      </c>
      <c r="D199" s="14"/>
      <c r="E199" s="16"/>
      <c r="F199" s="14"/>
      <c r="G199" s="63">
        <f t="shared" si="3"/>
        <v>0</v>
      </c>
    </row>
    <row r="200" spans="1:7" s="215" customFormat="1" ht="15.5">
      <c r="A200" s="41"/>
      <c r="B200" s="18"/>
      <c r="C200" s="22" t="s">
        <v>141</v>
      </c>
      <c r="D200" s="14"/>
      <c r="E200" s="16"/>
      <c r="F200" s="14"/>
      <c r="G200" s="63">
        <f t="shared" si="3"/>
        <v>0</v>
      </c>
    </row>
    <row r="201" spans="1:7" s="215" customFormat="1" ht="29">
      <c r="A201" s="41"/>
      <c r="B201" s="18"/>
      <c r="C201" s="22" t="s">
        <v>142</v>
      </c>
      <c r="D201" s="14"/>
      <c r="E201" s="16"/>
      <c r="F201" s="14"/>
      <c r="G201" s="63">
        <f t="shared" si="3"/>
        <v>0</v>
      </c>
    </row>
    <row r="202" spans="1:7" s="215" customFormat="1" ht="115.5" customHeight="1">
      <c r="A202" s="41"/>
      <c r="B202" s="18"/>
      <c r="C202" s="15"/>
      <c r="D202" s="14"/>
      <c r="E202" s="16"/>
      <c r="F202" s="14"/>
      <c r="G202" s="63">
        <f t="shared" si="3"/>
        <v>0</v>
      </c>
    </row>
    <row r="203" spans="1:7" s="215" customFormat="1">
      <c r="A203" s="41"/>
      <c r="B203" s="18"/>
      <c r="C203" s="15"/>
      <c r="D203" s="14"/>
      <c r="E203" s="16"/>
      <c r="F203" s="14"/>
      <c r="G203" s="63">
        <f t="shared" si="3"/>
        <v>0</v>
      </c>
    </row>
    <row r="204" spans="1:7" s="215" customFormat="1">
      <c r="A204" s="41"/>
      <c r="B204" s="24">
        <f>B196+0.01</f>
        <v>6.04</v>
      </c>
      <c r="C204" s="25" t="s">
        <v>143</v>
      </c>
      <c r="D204" s="26"/>
      <c r="E204" s="16"/>
      <c r="F204" s="14"/>
      <c r="G204" s="63">
        <f t="shared" si="3"/>
        <v>0</v>
      </c>
    </row>
    <row r="205" spans="1:7" s="215" customFormat="1" ht="113.25" customHeight="1">
      <c r="A205" s="41"/>
      <c r="B205" s="24"/>
      <c r="C205" s="27" t="s">
        <v>144</v>
      </c>
      <c r="D205" s="26" t="s">
        <v>130</v>
      </c>
      <c r="E205" s="16">
        <v>20</v>
      </c>
      <c r="F205" s="14"/>
      <c r="G205" s="63">
        <f t="shared" si="3"/>
        <v>0</v>
      </c>
    </row>
    <row r="206" spans="1:7" s="215" customFormat="1" ht="105" customHeight="1">
      <c r="A206" s="41"/>
      <c r="B206" s="24"/>
      <c r="C206" s="27"/>
      <c r="D206" s="26"/>
      <c r="E206" s="16"/>
      <c r="F206" s="14"/>
      <c r="G206" s="63">
        <f t="shared" si="3"/>
        <v>0</v>
      </c>
    </row>
    <row r="207" spans="1:7" s="215" customFormat="1">
      <c r="A207" s="41"/>
      <c r="B207" s="18"/>
      <c r="C207" s="15"/>
      <c r="D207" s="14"/>
      <c r="E207" s="16"/>
      <c r="F207" s="14"/>
      <c r="G207" s="63">
        <f t="shared" si="3"/>
        <v>0</v>
      </c>
    </row>
    <row r="208" spans="1:7" s="215" customFormat="1">
      <c r="A208" s="41"/>
      <c r="B208" s="18">
        <f>B204+0.01</f>
        <v>6.05</v>
      </c>
      <c r="C208" s="12" t="s">
        <v>145</v>
      </c>
      <c r="D208" s="14"/>
      <c r="E208" s="16"/>
      <c r="F208" s="14"/>
      <c r="G208" s="63">
        <f t="shared" si="3"/>
        <v>0</v>
      </c>
    </row>
    <row r="209" spans="1:7" s="215" customFormat="1" ht="72.5">
      <c r="A209" s="41"/>
      <c r="B209" s="18"/>
      <c r="C209" s="22" t="s">
        <v>146</v>
      </c>
      <c r="D209" s="14" t="s">
        <v>134</v>
      </c>
      <c r="E209" s="16">
        <v>230</v>
      </c>
      <c r="F209" s="14"/>
      <c r="G209" s="63">
        <f t="shared" si="3"/>
        <v>0</v>
      </c>
    </row>
    <row r="210" spans="1:7" s="215" customFormat="1">
      <c r="A210" s="41"/>
      <c r="B210" s="18">
        <f>B208+0.01</f>
        <v>6.06</v>
      </c>
      <c r="C210" s="12" t="s">
        <v>147</v>
      </c>
      <c r="D210" s="14"/>
      <c r="E210" s="16"/>
      <c r="F210" s="14"/>
      <c r="G210" s="63">
        <f t="shared" si="3"/>
        <v>0</v>
      </c>
    </row>
    <row r="211" spans="1:7" s="215" customFormat="1" ht="162" customHeight="1">
      <c r="A211" s="41"/>
      <c r="B211" s="18"/>
      <c r="C211" s="22" t="s">
        <v>364</v>
      </c>
      <c r="D211" s="14" t="s">
        <v>130</v>
      </c>
      <c r="E211" s="16">
        <v>1</v>
      </c>
      <c r="F211" s="14"/>
      <c r="G211" s="63">
        <f t="shared" si="3"/>
        <v>0</v>
      </c>
    </row>
    <row r="212" spans="1:7" s="215" customFormat="1">
      <c r="A212" s="41"/>
      <c r="B212" s="18">
        <f>B210+0.01</f>
        <v>6.0699999999999994</v>
      </c>
      <c r="C212" s="12" t="s">
        <v>365</v>
      </c>
      <c r="D212" s="14"/>
      <c r="E212" s="16"/>
      <c r="F212" s="14"/>
      <c r="G212" s="63">
        <f t="shared" si="3"/>
        <v>0</v>
      </c>
    </row>
    <row r="213" spans="1:7" s="215" customFormat="1" ht="158.25" customHeight="1">
      <c r="A213" s="41"/>
      <c r="B213" s="18"/>
      <c r="C213" s="22" t="s">
        <v>366</v>
      </c>
      <c r="D213" s="14" t="s">
        <v>130</v>
      </c>
      <c r="E213" s="16">
        <v>1</v>
      </c>
      <c r="F213" s="14"/>
      <c r="G213" s="63">
        <f t="shared" si="3"/>
        <v>0</v>
      </c>
    </row>
    <row r="214" spans="1:7" s="215" customFormat="1">
      <c r="A214" s="41"/>
      <c r="B214" s="18">
        <f>B212+0.01</f>
        <v>6.0799999999999992</v>
      </c>
      <c r="C214" s="12" t="s">
        <v>367</v>
      </c>
      <c r="D214" s="14"/>
      <c r="E214" s="16"/>
      <c r="F214" s="14"/>
      <c r="G214" s="63">
        <f t="shared" si="3"/>
        <v>0</v>
      </c>
    </row>
    <row r="215" spans="1:7" s="215" customFormat="1" ht="72.5">
      <c r="A215" s="41"/>
      <c r="B215" s="18"/>
      <c r="C215" s="22" t="s">
        <v>368</v>
      </c>
      <c r="D215" s="14" t="s">
        <v>134</v>
      </c>
      <c r="E215" s="16">
        <v>35</v>
      </c>
      <c r="F215" s="14"/>
      <c r="G215" s="63">
        <f t="shared" si="3"/>
        <v>0</v>
      </c>
    </row>
    <row r="216" spans="1:7" s="215" customFormat="1">
      <c r="A216" s="41"/>
      <c r="B216" s="18">
        <f>B214+0.01</f>
        <v>6.089999999999999</v>
      </c>
      <c r="C216" s="17" t="s">
        <v>148</v>
      </c>
      <c r="D216" s="14"/>
      <c r="E216" s="16"/>
      <c r="F216" s="14"/>
      <c r="G216" s="63">
        <f t="shared" si="3"/>
        <v>0</v>
      </c>
    </row>
    <row r="217" spans="1:7" s="215" customFormat="1" ht="159" customHeight="1">
      <c r="A217" s="41"/>
      <c r="B217" s="18"/>
      <c r="C217" s="22" t="s">
        <v>149</v>
      </c>
      <c r="D217" s="14" t="s">
        <v>134</v>
      </c>
      <c r="E217" s="16">
        <v>320</v>
      </c>
      <c r="F217" s="14"/>
      <c r="G217" s="63">
        <f t="shared" si="3"/>
        <v>0</v>
      </c>
    </row>
    <row r="218" spans="1:7" s="215" customFormat="1">
      <c r="A218" s="41"/>
      <c r="B218" s="18">
        <f>B216+0.01</f>
        <v>6.0999999999999988</v>
      </c>
      <c r="C218" s="12" t="s">
        <v>369</v>
      </c>
      <c r="D218" s="14"/>
      <c r="E218" s="16"/>
      <c r="F218" s="14"/>
      <c r="G218" s="63"/>
    </row>
    <row r="219" spans="1:7" s="215" customFormat="1" ht="72.5">
      <c r="A219" s="41"/>
      <c r="B219" s="18"/>
      <c r="C219" s="22" t="s">
        <v>370</v>
      </c>
      <c r="D219" s="14" t="s">
        <v>134</v>
      </c>
      <c r="E219" s="16">
        <v>40</v>
      </c>
      <c r="F219" s="14"/>
      <c r="G219" s="63">
        <f t="shared" si="3"/>
        <v>0</v>
      </c>
    </row>
    <row r="220" spans="1:7" s="215" customFormat="1">
      <c r="A220" s="41"/>
      <c r="B220" s="18">
        <f>B218+0.01</f>
        <v>6.1099999999999985</v>
      </c>
      <c r="C220" s="12" t="s">
        <v>371</v>
      </c>
      <c r="D220" s="14"/>
      <c r="E220" s="16"/>
      <c r="F220" s="14"/>
      <c r="G220" s="63"/>
    </row>
    <row r="221" spans="1:7" s="215" customFormat="1" ht="29">
      <c r="A221" s="41"/>
      <c r="B221" s="18"/>
      <c r="C221" s="15" t="s">
        <v>372</v>
      </c>
      <c r="D221" s="14" t="s">
        <v>130</v>
      </c>
      <c r="E221" s="16" t="s">
        <v>61</v>
      </c>
      <c r="F221" s="14"/>
      <c r="G221" s="63">
        <f t="shared" si="3"/>
        <v>0</v>
      </c>
    </row>
    <row r="222" spans="1:7" s="215" customFormat="1" ht="20.149999999999999" customHeight="1" thickBot="1">
      <c r="A222" s="55">
        <v>6</v>
      </c>
      <c r="B222" s="272" t="s">
        <v>250</v>
      </c>
      <c r="C222" s="273"/>
      <c r="D222" s="42"/>
      <c r="E222" s="43"/>
      <c r="F222" s="42"/>
      <c r="G222" s="64">
        <f>SUM(G188:G221)</f>
        <v>0</v>
      </c>
    </row>
    <row r="223" spans="1:7" s="215" customFormat="1" ht="20.149999999999999" customHeight="1">
      <c r="A223" s="46">
        <f>A188+1</f>
        <v>7</v>
      </c>
      <c r="B223" s="269" t="s">
        <v>150</v>
      </c>
      <c r="C223" s="277"/>
      <c r="D223" s="47"/>
      <c r="E223" s="48"/>
      <c r="F223" s="47"/>
      <c r="G223" s="62"/>
    </row>
    <row r="224" spans="1:7" s="215" customFormat="1">
      <c r="A224" s="41"/>
      <c r="B224" s="18"/>
      <c r="C224" s="17"/>
      <c r="D224" s="14"/>
      <c r="E224" s="16"/>
      <c r="F224" s="14"/>
      <c r="G224" s="63"/>
    </row>
    <row r="225" spans="1:7" s="215" customFormat="1">
      <c r="A225" s="41"/>
      <c r="B225" s="18">
        <f>A223+0.01</f>
        <v>7.01</v>
      </c>
      <c r="C225" s="17" t="s">
        <v>151</v>
      </c>
      <c r="D225" s="14"/>
      <c r="E225" s="16"/>
      <c r="F225" s="14"/>
      <c r="G225" s="63"/>
    </row>
    <row r="226" spans="1:7" s="215" customFormat="1" ht="43.5">
      <c r="A226" s="41"/>
      <c r="B226" s="18"/>
      <c r="C226" s="22" t="s">
        <v>152</v>
      </c>
      <c r="D226" s="14" t="s">
        <v>49</v>
      </c>
      <c r="E226" s="16">
        <v>40</v>
      </c>
      <c r="F226" s="14"/>
      <c r="G226" s="63">
        <f t="shared" si="3"/>
        <v>0</v>
      </c>
    </row>
    <row r="227" spans="1:7" s="215" customFormat="1" ht="43.5">
      <c r="A227" s="41"/>
      <c r="B227" s="18"/>
      <c r="C227" s="22" t="s">
        <v>153</v>
      </c>
      <c r="D227" s="14" t="s">
        <v>49</v>
      </c>
      <c r="E227" s="16">
        <v>110</v>
      </c>
      <c r="F227" s="14"/>
      <c r="G227" s="63">
        <f t="shared" si="3"/>
        <v>0</v>
      </c>
    </row>
    <row r="228" spans="1:7" s="215" customFormat="1">
      <c r="A228" s="41"/>
      <c r="B228" s="18">
        <f>B225+0.01</f>
        <v>7.02</v>
      </c>
      <c r="C228" s="25" t="s">
        <v>154</v>
      </c>
      <c r="D228" s="14"/>
      <c r="E228" s="16"/>
      <c r="F228" s="14"/>
      <c r="G228" s="63">
        <f t="shared" si="3"/>
        <v>0</v>
      </c>
    </row>
    <row r="229" spans="1:7" s="215" customFormat="1" ht="53.25" customHeight="1">
      <c r="A229" s="41"/>
      <c r="B229" s="18"/>
      <c r="C229" s="28" t="s">
        <v>155</v>
      </c>
      <c r="D229" s="14" t="s">
        <v>49</v>
      </c>
      <c r="E229" s="16">
        <v>650</v>
      </c>
      <c r="F229" s="14"/>
      <c r="G229" s="63">
        <f t="shared" si="3"/>
        <v>0</v>
      </c>
    </row>
    <row r="230" spans="1:7" s="215" customFormat="1">
      <c r="A230" s="41"/>
      <c r="B230" s="18">
        <f>B228+0.01</f>
        <v>7.0299999999999994</v>
      </c>
      <c r="C230" s="17" t="s">
        <v>156</v>
      </c>
      <c r="D230" s="14"/>
      <c r="E230" s="16"/>
      <c r="F230" s="14"/>
      <c r="G230" s="63">
        <f t="shared" si="3"/>
        <v>0</v>
      </c>
    </row>
    <row r="231" spans="1:7" s="215" customFormat="1" ht="58">
      <c r="A231" s="41"/>
      <c r="B231" s="18"/>
      <c r="C231" s="22" t="s">
        <v>157</v>
      </c>
      <c r="D231" s="14" t="s">
        <v>49</v>
      </c>
      <c r="E231" s="16">
        <v>60</v>
      </c>
      <c r="F231" s="14"/>
      <c r="G231" s="63">
        <f t="shared" si="3"/>
        <v>0</v>
      </c>
    </row>
    <row r="232" spans="1:7" s="215" customFormat="1">
      <c r="A232" s="41"/>
      <c r="B232" s="18">
        <f>B230+0.01</f>
        <v>7.0399999999999991</v>
      </c>
      <c r="C232" s="17" t="s">
        <v>158</v>
      </c>
      <c r="D232" s="14"/>
      <c r="E232" s="16"/>
      <c r="F232" s="14"/>
      <c r="G232" s="63">
        <f t="shared" si="3"/>
        <v>0</v>
      </c>
    </row>
    <row r="233" spans="1:7" s="215" customFormat="1" ht="43.5">
      <c r="A233" s="41"/>
      <c r="B233" s="18"/>
      <c r="C233" s="22" t="s">
        <v>159</v>
      </c>
      <c r="D233" s="14" t="s">
        <v>160</v>
      </c>
      <c r="E233" s="16">
        <v>30</v>
      </c>
      <c r="F233" s="14"/>
      <c r="G233" s="63">
        <f t="shared" si="3"/>
        <v>0</v>
      </c>
    </row>
    <row r="234" spans="1:7" s="215" customFormat="1">
      <c r="A234" s="41"/>
      <c r="B234" s="18">
        <f>B230+0.01</f>
        <v>7.0399999999999991</v>
      </c>
      <c r="C234" s="17" t="s">
        <v>161</v>
      </c>
      <c r="D234" s="14"/>
      <c r="E234" s="16"/>
      <c r="F234" s="14"/>
      <c r="G234" s="63">
        <f t="shared" si="3"/>
        <v>0</v>
      </c>
    </row>
    <row r="235" spans="1:7" s="215" customFormat="1" ht="333.5">
      <c r="A235" s="41"/>
      <c r="B235" s="18"/>
      <c r="C235" s="22" t="s">
        <v>162</v>
      </c>
      <c r="D235" s="14" t="s">
        <v>49</v>
      </c>
      <c r="E235" s="16">
        <v>520</v>
      </c>
      <c r="F235" s="14"/>
      <c r="G235" s="63">
        <f t="shared" si="3"/>
        <v>0</v>
      </c>
    </row>
    <row r="236" spans="1:7" s="215" customFormat="1">
      <c r="A236" s="41"/>
      <c r="B236" s="18">
        <f>B234+0.01</f>
        <v>7.0499999999999989</v>
      </c>
      <c r="C236" s="17" t="s">
        <v>163</v>
      </c>
      <c r="D236" s="14"/>
      <c r="E236" s="16"/>
      <c r="F236" s="14"/>
      <c r="G236" s="63">
        <f t="shared" si="3"/>
        <v>0</v>
      </c>
    </row>
    <row r="237" spans="1:7" s="215" customFormat="1" ht="43.5">
      <c r="A237" s="41"/>
      <c r="B237" s="18"/>
      <c r="C237" s="22" t="s">
        <v>164</v>
      </c>
      <c r="D237" s="14" t="s">
        <v>90</v>
      </c>
      <c r="E237" s="16">
        <v>60</v>
      </c>
      <c r="F237" s="14"/>
      <c r="G237" s="63">
        <f t="shared" si="3"/>
        <v>0</v>
      </c>
    </row>
    <row r="238" spans="1:7" s="215" customFormat="1" ht="29">
      <c r="A238" s="41"/>
      <c r="B238" s="18">
        <f>B236+0.01</f>
        <v>7.0599999999999987</v>
      </c>
      <c r="C238" s="17" t="s">
        <v>165</v>
      </c>
      <c r="D238" s="14"/>
      <c r="E238" s="16"/>
      <c r="F238" s="14"/>
      <c r="G238" s="63">
        <f t="shared" si="3"/>
        <v>0</v>
      </c>
    </row>
    <row r="239" spans="1:7" s="215" customFormat="1" ht="29">
      <c r="A239" s="41"/>
      <c r="B239" s="18"/>
      <c r="C239" s="22" t="s">
        <v>166</v>
      </c>
      <c r="D239" s="14" t="s">
        <v>90</v>
      </c>
      <c r="E239" s="16">
        <v>40</v>
      </c>
      <c r="F239" s="14"/>
      <c r="G239" s="63">
        <f t="shared" si="3"/>
        <v>0</v>
      </c>
    </row>
    <row r="240" spans="1:7" s="215" customFormat="1">
      <c r="A240" s="41"/>
      <c r="B240" s="18">
        <f>B238+0.01</f>
        <v>7.0699999999999985</v>
      </c>
      <c r="C240" s="17" t="s">
        <v>373</v>
      </c>
      <c r="D240" s="14"/>
      <c r="E240" s="16"/>
      <c r="F240" s="14"/>
      <c r="G240" s="63">
        <f t="shared" si="3"/>
        <v>0</v>
      </c>
    </row>
    <row r="241" spans="1:7" s="215" customFormat="1" ht="43.5">
      <c r="A241" s="41"/>
      <c r="B241" s="18"/>
      <c r="C241" s="22" t="s">
        <v>374</v>
      </c>
      <c r="D241" s="14" t="s">
        <v>49</v>
      </c>
      <c r="E241" s="16">
        <v>15</v>
      </c>
      <c r="F241" s="14"/>
      <c r="G241" s="63">
        <f t="shared" si="3"/>
        <v>0</v>
      </c>
    </row>
    <row r="242" spans="1:7" s="215" customFormat="1">
      <c r="A242" s="41"/>
      <c r="B242" s="18">
        <f>B240+0.01</f>
        <v>7.0799999999999983</v>
      </c>
      <c r="C242" s="17" t="s">
        <v>167</v>
      </c>
      <c r="D242" s="14"/>
      <c r="E242" s="16"/>
      <c r="F242" s="14"/>
      <c r="G242" s="63">
        <f t="shared" si="3"/>
        <v>0</v>
      </c>
    </row>
    <row r="243" spans="1:7" s="215" customFormat="1" ht="43.5">
      <c r="A243" s="41"/>
      <c r="B243" s="18"/>
      <c r="C243" s="22" t="s">
        <v>168</v>
      </c>
      <c r="D243" s="14" t="s">
        <v>90</v>
      </c>
      <c r="E243" s="16">
        <v>110</v>
      </c>
      <c r="F243" s="14"/>
      <c r="G243" s="63">
        <f t="shared" si="3"/>
        <v>0</v>
      </c>
    </row>
    <row r="244" spans="1:7" s="215" customFormat="1">
      <c r="A244" s="41"/>
      <c r="B244" s="18">
        <f>B242+0.01</f>
        <v>7.0899999999999981</v>
      </c>
      <c r="C244" s="17" t="s">
        <v>169</v>
      </c>
      <c r="D244" s="14"/>
      <c r="E244" s="16"/>
      <c r="F244" s="14"/>
      <c r="G244" s="63">
        <f t="shared" si="3"/>
        <v>0</v>
      </c>
    </row>
    <row r="245" spans="1:7" s="215" customFormat="1" ht="43.5">
      <c r="A245" s="41"/>
      <c r="B245" s="18"/>
      <c r="C245" s="22" t="s">
        <v>170</v>
      </c>
      <c r="D245" s="14" t="s">
        <v>90</v>
      </c>
      <c r="E245" s="16">
        <v>600</v>
      </c>
      <c r="F245" s="14"/>
      <c r="G245" s="63">
        <f t="shared" si="3"/>
        <v>0</v>
      </c>
    </row>
    <row r="246" spans="1:7" s="215" customFormat="1">
      <c r="A246" s="41"/>
      <c r="B246" s="18">
        <f>B244+0.01</f>
        <v>7.0999999999999979</v>
      </c>
      <c r="C246" s="17" t="s">
        <v>171</v>
      </c>
      <c r="D246" s="14"/>
      <c r="E246" s="16"/>
      <c r="F246" s="14"/>
      <c r="G246" s="63">
        <f t="shared" si="3"/>
        <v>0</v>
      </c>
    </row>
    <row r="247" spans="1:7" s="215" customFormat="1">
      <c r="A247" s="41"/>
      <c r="B247" s="18"/>
      <c r="C247" s="22" t="s">
        <v>172</v>
      </c>
      <c r="D247" s="14" t="s">
        <v>49</v>
      </c>
      <c r="E247" s="16">
        <v>1800</v>
      </c>
      <c r="F247" s="14"/>
      <c r="G247" s="63">
        <f t="shared" si="3"/>
        <v>0</v>
      </c>
    </row>
    <row r="248" spans="1:7" s="215" customFormat="1">
      <c r="A248" s="41"/>
      <c r="B248" s="18">
        <f>B246+0.01</f>
        <v>7.1099999999999977</v>
      </c>
      <c r="C248" s="17" t="s">
        <v>173</v>
      </c>
      <c r="D248" s="14"/>
      <c r="E248" s="16"/>
      <c r="F248" s="14"/>
      <c r="G248" s="63">
        <f t="shared" si="3"/>
        <v>0</v>
      </c>
    </row>
    <row r="249" spans="1:7" s="215" customFormat="1" ht="43.5">
      <c r="A249" s="41"/>
      <c r="B249" s="18"/>
      <c r="C249" s="22" t="s">
        <v>174</v>
      </c>
      <c r="D249" s="14" t="s">
        <v>130</v>
      </c>
      <c r="E249" s="16">
        <v>8</v>
      </c>
      <c r="F249" s="14"/>
      <c r="G249" s="63">
        <f t="shared" si="3"/>
        <v>0</v>
      </c>
    </row>
    <row r="250" spans="1:7" s="215" customFormat="1">
      <c r="A250" s="41"/>
      <c r="B250" s="18">
        <f>B248+0.01</f>
        <v>7.1199999999999974</v>
      </c>
      <c r="C250" s="17" t="s">
        <v>175</v>
      </c>
      <c r="D250" s="14"/>
      <c r="E250" s="16"/>
      <c r="F250" s="14"/>
      <c r="G250" s="63">
        <f t="shared" si="3"/>
        <v>0</v>
      </c>
    </row>
    <row r="251" spans="1:7" s="215" customFormat="1" ht="43.5">
      <c r="A251" s="41"/>
      <c r="B251" s="18"/>
      <c r="C251" s="22" t="s">
        <v>176</v>
      </c>
      <c r="D251" s="14" t="s">
        <v>90</v>
      </c>
      <c r="E251" s="16">
        <v>35</v>
      </c>
      <c r="F251" s="14"/>
      <c r="G251" s="63">
        <f t="shared" si="3"/>
        <v>0</v>
      </c>
    </row>
    <row r="252" spans="1:7" s="215" customFormat="1">
      <c r="A252" s="41"/>
      <c r="B252" s="18">
        <f>B250+0.01</f>
        <v>7.1299999999999972</v>
      </c>
      <c r="C252" s="17" t="s">
        <v>177</v>
      </c>
      <c r="D252" s="14"/>
      <c r="E252" s="16"/>
      <c r="F252" s="14"/>
      <c r="G252" s="63">
        <f t="shared" si="3"/>
        <v>0</v>
      </c>
    </row>
    <row r="253" spans="1:7" s="215" customFormat="1" ht="29">
      <c r="A253" s="41"/>
      <c r="B253" s="18"/>
      <c r="C253" s="22" t="s">
        <v>178</v>
      </c>
      <c r="D253" s="14" t="s">
        <v>49</v>
      </c>
      <c r="E253" s="16">
        <v>7</v>
      </c>
      <c r="F253" s="14"/>
      <c r="G253" s="63">
        <f t="shared" si="3"/>
        <v>0</v>
      </c>
    </row>
    <row r="254" spans="1:7" s="215" customFormat="1">
      <c r="A254" s="41"/>
      <c r="B254" s="18">
        <f>B252+0.01</f>
        <v>7.139999999999997</v>
      </c>
      <c r="C254" s="17" t="s">
        <v>179</v>
      </c>
      <c r="D254" s="14"/>
      <c r="E254" s="16"/>
      <c r="F254" s="14"/>
      <c r="G254" s="63">
        <f t="shared" si="3"/>
        <v>0</v>
      </c>
    </row>
    <row r="255" spans="1:7" s="215" customFormat="1" ht="29">
      <c r="A255" s="41"/>
      <c r="B255" s="18"/>
      <c r="C255" s="22" t="s">
        <v>180</v>
      </c>
      <c r="D255" s="14" t="s">
        <v>130</v>
      </c>
      <c r="E255" s="16">
        <v>18</v>
      </c>
      <c r="F255" s="14"/>
      <c r="G255" s="63">
        <f t="shared" si="3"/>
        <v>0</v>
      </c>
    </row>
    <row r="256" spans="1:7" s="215" customFormat="1">
      <c r="A256" s="41"/>
      <c r="B256" s="18"/>
      <c r="C256" s="29" t="s">
        <v>181</v>
      </c>
      <c r="D256" s="14" t="s">
        <v>130</v>
      </c>
      <c r="E256" s="16">
        <v>7</v>
      </c>
      <c r="F256" s="14"/>
      <c r="G256" s="63">
        <f t="shared" si="3"/>
        <v>0</v>
      </c>
    </row>
    <row r="257" spans="1:7" s="215" customFormat="1">
      <c r="A257" s="41"/>
      <c r="B257" s="18">
        <f>B254+0.01</f>
        <v>7.1499999999999968</v>
      </c>
      <c r="C257" s="17" t="s">
        <v>182</v>
      </c>
      <c r="D257" s="14"/>
      <c r="E257" s="16"/>
      <c r="F257" s="14"/>
      <c r="G257" s="63">
        <f t="shared" si="3"/>
        <v>0</v>
      </c>
    </row>
    <row r="258" spans="1:7" s="215" customFormat="1" ht="71.25" customHeight="1">
      <c r="A258" s="41"/>
      <c r="B258" s="18"/>
      <c r="C258" s="22" t="s">
        <v>183</v>
      </c>
      <c r="D258" s="14" t="s">
        <v>130</v>
      </c>
      <c r="E258" s="16">
        <v>50</v>
      </c>
      <c r="F258" s="14"/>
      <c r="G258" s="63">
        <f t="shared" si="3"/>
        <v>0</v>
      </c>
    </row>
    <row r="259" spans="1:7" s="215" customFormat="1">
      <c r="A259" s="41"/>
      <c r="B259" s="18">
        <f>B257+0.01</f>
        <v>7.1599999999999966</v>
      </c>
      <c r="C259" s="17" t="s">
        <v>184</v>
      </c>
      <c r="D259" s="14"/>
      <c r="E259" s="16"/>
      <c r="F259" s="14"/>
      <c r="G259" s="63">
        <f t="shared" si="3"/>
        <v>0</v>
      </c>
    </row>
    <row r="260" spans="1:7" s="215" customFormat="1">
      <c r="A260" s="41"/>
      <c r="B260" s="18"/>
      <c r="C260" s="22" t="s">
        <v>185</v>
      </c>
      <c r="D260" s="14" t="s">
        <v>130</v>
      </c>
      <c r="E260" s="16">
        <v>1</v>
      </c>
      <c r="F260" s="224"/>
      <c r="G260" s="63">
        <f t="shared" si="3"/>
        <v>0</v>
      </c>
    </row>
    <row r="261" spans="1:7" s="215" customFormat="1">
      <c r="A261" s="41"/>
      <c r="B261" s="18"/>
      <c r="C261" s="22" t="s">
        <v>186</v>
      </c>
      <c r="D261" s="14" t="s">
        <v>187</v>
      </c>
      <c r="E261" s="16">
        <v>1</v>
      </c>
      <c r="F261" s="224"/>
      <c r="G261" s="63">
        <f t="shared" si="3"/>
        <v>0</v>
      </c>
    </row>
    <row r="262" spans="1:7" s="215" customFormat="1">
      <c r="A262" s="41"/>
      <c r="B262" s="18"/>
      <c r="C262" s="22" t="s">
        <v>188</v>
      </c>
      <c r="D262" s="14" t="s">
        <v>187</v>
      </c>
      <c r="E262" s="16">
        <v>1</v>
      </c>
      <c r="F262" s="224"/>
      <c r="G262" s="63">
        <f t="shared" ref="G262:G318" si="4">IF(E262="QRO",F262*0, F262*E262)</f>
        <v>0</v>
      </c>
    </row>
    <row r="263" spans="1:7" s="215" customFormat="1">
      <c r="A263" s="41"/>
      <c r="B263" s="18"/>
      <c r="C263" s="22" t="s">
        <v>189</v>
      </c>
      <c r="D263" s="14" t="s">
        <v>187</v>
      </c>
      <c r="E263" s="16">
        <v>2</v>
      </c>
      <c r="F263" s="224"/>
      <c r="G263" s="63">
        <f t="shared" si="4"/>
        <v>0</v>
      </c>
    </row>
    <row r="264" spans="1:7" s="215" customFormat="1">
      <c r="A264" s="41"/>
      <c r="B264" s="18"/>
      <c r="C264" s="22" t="s">
        <v>190</v>
      </c>
      <c r="D264" s="14" t="s">
        <v>90</v>
      </c>
      <c r="E264" s="16">
        <v>50</v>
      </c>
      <c r="F264" s="224"/>
      <c r="G264" s="63">
        <f t="shared" si="4"/>
        <v>0</v>
      </c>
    </row>
    <row r="265" spans="1:7" s="215" customFormat="1">
      <c r="A265" s="41"/>
      <c r="B265" s="18">
        <f>B259+0.01</f>
        <v>7.1699999999999964</v>
      </c>
      <c r="C265" s="17" t="s">
        <v>191</v>
      </c>
      <c r="D265" s="14"/>
      <c r="E265" s="16"/>
      <c r="F265" s="14"/>
      <c r="G265" s="63">
        <f t="shared" si="4"/>
        <v>0</v>
      </c>
    </row>
    <row r="266" spans="1:7" s="215" customFormat="1">
      <c r="A266" s="41"/>
      <c r="B266" s="18" t="s">
        <v>192</v>
      </c>
      <c r="C266" s="22" t="s">
        <v>193</v>
      </c>
      <c r="D266" s="14" t="s">
        <v>130</v>
      </c>
      <c r="E266" s="16">
        <v>1</v>
      </c>
      <c r="F266" s="14"/>
      <c r="G266" s="63">
        <f t="shared" si="4"/>
        <v>0</v>
      </c>
    </row>
    <row r="267" spans="1:7" s="215" customFormat="1" ht="94.5" customHeight="1">
      <c r="A267" s="41"/>
      <c r="B267" s="18"/>
      <c r="C267" s="22"/>
      <c r="D267" s="14"/>
      <c r="E267" s="16"/>
      <c r="F267" s="14"/>
      <c r="G267" s="63">
        <f t="shared" si="4"/>
        <v>0</v>
      </c>
    </row>
    <row r="268" spans="1:7" s="215" customFormat="1">
      <c r="A268" s="41"/>
      <c r="B268" s="18"/>
      <c r="C268" s="22" t="s">
        <v>199</v>
      </c>
      <c r="D268" s="14" t="s">
        <v>130</v>
      </c>
      <c r="E268" s="16">
        <v>1</v>
      </c>
      <c r="F268" s="14"/>
      <c r="G268" s="63">
        <f t="shared" si="4"/>
        <v>0</v>
      </c>
    </row>
    <row r="269" spans="1:7" s="215" customFormat="1">
      <c r="A269" s="41"/>
      <c r="B269" s="18"/>
      <c r="C269" s="22" t="s">
        <v>194</v>
      </c>
      <c r="D269" s="14" t="s">
        <v>130</v>
      </c>
      <c r="E269" s="16">
        <v>5</v>
      </c>
      <c r="F269" s="14"/>
      <c r="G269" s="63">
        <f t="shared" si="4"/>
        <v>0</v>
      </c>
    </row>
    <row r="270" spans="1:7" s="215" customFormat="1" ht="133.5" customHeight="1">
      <c r="A270" s="41"/>
      <c r="B270" s="18"/>
      <c r="C270" s="22"/>
      <c r="D270" s="14"/>
      <c r="E270" s="16"/>
      <c r="F270" s="14"/>
      <c r="G270" s="63">
        <f t="shared" si="4"/>
        <v>0</v>
      </c>
    </row>
    <row r="271" spans="1:7" s="215" customFormat="1">
      <c r="A271" s="41"/>
      <c r="B271" s="18">
        <f>B265+0.01</f>
        <v>7.1799999999999962</v>
      </c>
      <c r="C271" s="17" t="s">
        <v>195</v>
      </c>
      <c r="D271" s="14"/>
      <c r="E271" s="16"/>
      <c r="F271" s="14"/>
      <c r="G271" s="63">
        <f t="shared" si="4"/>
        <v>0</v>
      </c>
    </row>
    <row r="272" spans="1:7" s="215" customFormat="1">
      <c r="A272" s="41"/>
      <c r="B272" s="18"/>
      <c r="C272" s="22" t="s">
        <v>375</v>
      </c>
      <c r="D272" s="14" t="s">
        <v>187</v>
      </c>
      <c r="E272" s="16">
        <v>3</v>
      </c>
      <c r="F272" s="14"/>
      <c r="G272" s="63">
        <f t="shared" si="4"/>
        <v>0</v>
      </c>
    </row>
    <row r="273" spans="1:7" s="215" customFormat="1">
      <c r="A273" s="41"/>
      <c r="B273" s="18"/>
      <c r="C273" s="22" t="s">
        <v>376</v>
      </c>
      <c r="D273" s="14" t="s">
        <v>187</v>
      </c>
      <c r="E273" s="16">
        <v>8</v>
      </c>
      <c r="F273" s="14"/>
      <c r="G273" s="63">
        <f t="shared" si="4"/>
        <v>0</v>
      </c>
    </row>
    <row r="274" spans="1:7" s="215" customFormat="1">
      <c r="A274" s="41"/>
      <c r="B274" s="18"/>
      <c r="C274" s="22" t="s">
        <v>377</v>
      </c>
      <c r="D274" s="14" t="s">
        <v>187</v>
      </c>
      <c r="E274" s="16">
        <v>54</v>
      </c>
      <c r="F274" s="14"/>
      <c r="G274" s="63">
        <f t="shared" si="4"/>
        <v>0</v>
      </c>
    </row>
    <row r="275" spans="1:7" s="215" customFormat="1">
      <c r="A275" s="41"/>
      <c r="B275" s="18">
        <f>B271+0.01</f>
        <v>7.1899999999999959</v>
      </c>
      <c r="C275" s="17" t="s">
        <v>378</v>
      </c>
      <c r="D275" s="14"/>
      <c r="E275" s="16"/>
      <c r="F275" s="14"/>
      <c r="G275" s="63">
        <f t="shared" si="4"/>
        <v>0</v>
      </c>
    </row>
    <row r="276" spans="1:7" s="215" customFormat="1" ht="58">
      <c r="A276" s="41"/>
      <c r="B276" s="18"/>
      <c r="C276" s="22" t="s">
        <v>379</v>
      </c>
      <c r="D276" s="14" t="s">
        <v>380</v>
      </c>
      <c r="E276" s="16">
        <v>1</v>
      </c>
      <c r="F276" s="14"/>
      <c r="G276" s="63">
        <f t="shared" si="4"/>
        <v>0</v>
      </c>
    </row>
    <row r="277" spans="1:7" s="215" customFormat="1" ht="135.75" customHeight="1">
      <c r="A277" s="41"/>
      <c r="B277" s="18"/>
      <c r="C277" s="22"/>
      <c r="D277" s="14"/>
      <c r="E277" s="16"/>
      <c r="F277" s="14"/>
      <c r="G277" s="63">
        <f t="shared" si="4"/>
        <v>0</v>
      </c>
    </row>
    <row r="278" spans="1:7" s="215" customFormat="1">
      <c r="A278" s="41"/>
      <c r="B278" s="18">
        <f>B275+0.01</f>
        <v>7.1999999999999957</v>
      </c>
      <c r="C278" s="17" t="s">
        <v>381</v>
      </c>
      <c r="D278" s="14"/>
      <c r="E278" s="16"/>
      <c r="F278" s="14"/>
      <c r="G278" s="63">
        <f t="shared" si="4"/>
        <v>0</v>
      </c>
    </row>
    <row r="279" spans="1:7" s="215" customFormat="1" ht="58">
      <c r="A279" s="41"/>
      <c r="B279" s="18"/>
      <c r="C279" s="22" t="s">
        <v>382</v>
      </c>
      <c r="D279" s="14" t="s">
        <v>380</v>
      </c>
      <c r="E279" s="16">
        <v>1</v>
      </c>
      <c r="F279" s="14"/>
      <c r="G279" s="63">
        <f t="shared" si="4"/>
        <v>0</v>
      </c>
    </row>
    <row r="280" spans="1:7" s="215" customFormat="1" ht="141" customHeight="1">
      <c r="A280" s="41"/>
      <c r="B280" s="18"/>
      <c r="C280" s="22"/>
      <c r="D280" s="14"/>
      <c r="E280" s="16"/>
      <c r="F280" s="14"/>
      <c r="G280" s="63">
        <f t="shared" si="4"/>
        <v>0</v>
      </c>
    </row>
    <row r="281" spans="1:7" s="215" customFormat="1">
      <c r="A281" s="41"/>
      <c r="B281" s="18">
        <v>7.22</v>
      </c>
      <c r="C281" s="17" t="s">
        <v>383</v>
      </c>
      <c r="D281" s="14"/>
      <c r="E281" s="16"/>
      <c r="F281" s="14"/>
      <c r="G281" s="63">
        <f t="shared" si="4"/>
        <v>0</v>
      </c>
    </row>
    <row r="282" spans="1:7" s="215" customFormat="1" ht="72.5">
      <c r="A282" s="41"/>
      <c r="B282" s="18"/>
      <c r="C282" s="22" t="s">
        <v>384</v>
      </c>
      <c r="D282" s="14" t="s">
        <v>160</v>
      </c>
      <c r="E282" s="16">
        <v>16</v>
      </c>
      <c r="F282" s="14"/>
      <c r="G282" s="63">
        <f t="shared" si="4"/>
        <v>0</v>
      </c>
    </row>
    <row r="283" spans="1:7" s="215" customFormat="1" ht="153" customHeight="1">
      <c r="A283" s="41"/>
      <c r="B283" s="18"/>
      <c r="C283" s="22"/>
      <c r="D283" s="14"/>
      <c r="E283" s="16"/>
      <c r="F283" s="14"/>
      <c r="G283" s="63">
        <f t="shared" si="4"/>
        <v>0</v>
      </c>
    </row>
    <row r="284" spans="1:7" s="215" customFormat="1">
      <c r="A284" s="41"/>
      <c r="B284" s="18"/>
      <c r="C284" s="18"/>
      <c r="D284" s="14"/>
      <c r="E284" s="17"/>
      <c r="F284" s="14"/>
      <c r="G284" s="63">
        <f t="shared" si="4"/>
        <v>0</v>
      </c>
    </row>
    <row r="285" spans="1:7" s="215" customFormat="1" ht="275.5">
      <c r="A285" s="41"/>
      <c r="B285" s="18"/>
      <c r="C285" s="22" t="s">
        <v>385</v>
      </c>
      <c r="D285" s="14"/>
      <c r="E285" s="17"/>
      <c r="F285" s="14"/>
      <c r="G285" s="63">
        <f t="shared" si="4"/>
        <v>0</v>
      </c>
    </row>
    <row r="286" spans="1:7" s="215" customFormat="1" ht="20.149999999999999" customHeight="1" thickBot="1">
      <c r="A286" s="55">
        <v>7</v>
      </c>
      <c r="B286" s="264" t="s">
        <v>251</v>
      </c>
      <c r="C286" s="265"/>
      <c r="D286" s="42"/>
      <c r="E286" s="225"/>
      <c r="F286" s="42"/>
      <c r="G286" s="64">
        <f>SUM(G223:G285)</f>
        <v>0</v>
      </c>
    </row>
    <row r="287" spans="1:7" s="215" customFormat="1" ht="30" customHeight="1" thickBot="1">
      <c r="A287" s="266" t="s">
        <v>200</v>
      </c>
      <c r="B287" s="267"/>
      <c r="C287" s="267"/>
      <c r="D287" s="267"/>
      <c r="E287" s="267"/>
      <c r="F287" s="268"/>
      <c r="G287" s="83">
        <f>SUM(G286,G222,G187,G168,G155,G108,G61)</f>
        <v>0</v>
      </c>
    </row>
    <row r="288" spans="1:7" s="215" customFormat="1" ht="26.15" customHeight="1" thickBot="1">
      <c r="A288" s="259" t="s">
        <v>252</v>
      </c>
      <c r="B288" s="260"/>
      <c r="C288" s="261"/>
      <c r="D288" s="96"/>
      <c r="E288" s="97"/>
      <c r="F288" s="226"/>
      <c r="G288" s="98"/>
    </row>
    <row r="289" spans="1:7">
      <c r="A289" s="227"/>
      <c r="B289" s="228"/>
      <c r="C289" s="32" t="s">
        <v>6</v>
      </c>
      <c r="D289" s="229"/>
      <c r="E289" s="32"/>
      <c r="F289" s="230"/>
      <c r="G289" s="95"/>
    </row>
    <row r="290" spans="1:7" ht="29">
      <c r="A290" s="231"/>
      <c r="B290" s="232"/>
      <c r="C290" s="28" t="s">
        <v>201</v>
      </c>
      <c r="D290" s="233"/>
      <c r="E290" s="28"/>
      <c r="F290" s="234"/>
      <c r="G290" s="87"/>
    </row>
    <row r="291" spans="1:7" ht="20.149999999999999" customHeight="1">
      <c r="A291" s="88">
        <v>1</v>
      </c>
      <c r="B291" s="262" t="s">
        <v>202</v>
      </c>
      <c r="C291" s="263"/>
      <c r="D291" s="85"/>
      <c r="E291" s="235"/>
      <c r="F291" s="235"/>
      <c r="G291" s="89"/>
    </row>
    <row r="292" spans="1:7" ht="43.5">
      <c r="A292" s="236">
        <f>A291+0.01</f>
        <v>1.01</v>
      </c>
      <c r="B292" s="24" t="s">
        <v>203</v>
      </c>
      <c r="C292" s="28" t="s">
        <v>204</v>
      </c>
      <c r="D292" s="28"/>
      <c r="E292" s="26"/>
      <c r="F292" s="237"/>
      <c r="G292" s="87">
        <f t="shared" si="4"/>
        <v>0</v>
      </c>
    </row>
    <row r="293" spans="1:7" ht="120" customHeight="1">
      <c r="A293" s="236"/>
      <c r="B293" s="24"/>
      <c r="C293" s="28"/>
      <c r="D293" s="28"/>
      <c r="E293" s="26"/>
      <c r="F293" s="237"/>
      <c r="G293" s="87">
        <f t="shared" si="4"/>
        <v>0</v>
      </c>
    </row>
    <row r="294" spans="1:7">
      <c r="A294" s="236"/>
      <c r="B294" s="24" t="s">
        <v>205</v>
      </c>
      <c r="C294" s="28" t="s">
        <v>386</v>
      </c>
      <c r="D294" s="26" t="s">
        <v>187</v>
      </c>
      <c r="E294" s="237">
        <v>33</v>
      </c>
      <c r="F294" s="232"/>
      <c r="G294" s="87">
        <f t="shared" si="4"/>
        <v>0</v>
      </c>
    </row>
    <row r="295" spans="1:7">
      <c r="A295" s="236"/>
      <c r="B295" s="24" t="s">
        <v>206</v>
      </c>
      <c r="C295" s="28" t="s">
        <v>387</v>
      </c>
      <c r="D295" s="26" t="s">
        <v>187</v>
      </c>
      <c r="E295" s="237">
        <v>15</v>
      </c>
      <c r="F295" s="232"/>
      <c r="G295" s="87">
        <f t="shared" si="4"/>
        <v>0</v>
      </c>
    </row>
    <row r="296" spans="1:7">
      <c r="A296" s="236"/>
      <c r="B296" s="24" t="s">
        <v>207</v>
      </c>
      <c r="C296" s="28" t="s">
        <v>388</v>
      </c>
      <c r="D296" s="26" t="s">
        <v>187</v>
      </c>
      <c r="E296" s="237">
        <v>26</v>
      </c>
      <c r="F296" s="232"/>
      <c r="G296" s="87">
        <f t="shared" si="4"/>
        <v>0</v>
      </c>
    </row>
    <row r="297" spans="1:7" ht="29">
      <c r="A297" s="236">
        <f>A292+0.01</f>
        <v>1.02</v>
      </c>
      <c r="B297" s="24" t="s">
        <v>389</v>
      </c>
      <c r="C297" s="28" t="s">
        <v>390</v>
      </c>
      <c r="D297" s="28"/>
      <c r="E297" s="26"/>
      <c r="F297" s="237"/>
      <c r="G297" s="87">
        <f t="shared" si="4"/>
        <v>0</v>
      </c>
    </row>
    <row r="298" spans="1:7" ht="114.65" customHeight="1">
      <c r="A298" s="236"/>
      <c r="B298" s="24"/>
      <c r="C298" s="28"/>
      <c r="D298" s="26" t="s">
        <v>187</v>
      </c>
      <c r="E298" s="237">
        <v>54</v>
      </c>
      <c r="F298" s="232"/>
      <c r="G298" s="87">
        <f t="shared" si="4"/>
        <v>0</v>
      </c>
    </row>
    <row r="299" spans="1:7" ht="29">
      <c r="A299" s="236">
        <f>A297+0.01</f>
        <v>1.03</v>
      </c>
      <c r="B299" s="24" t="s">
        <v>391</v>
      </c>
      <c r="C299" s="28" t="s">
        <v>392</v>
      </c>
      <c r="D299" s="28"/>
      <c r="E299" s="26"/>
      <c r="F299" s="237"/>
      <c r="G299" s="87">
        <f t="shared" si="4"/>
        <v>0</v>
      </c>
    </row>
    <row r="300" spans="1:7" ht="110.15" customHeight="1">
      <c r="A300" s="236"/>
      <c r="B300" s="24"/>
      <c r="C300" s="28"/>
      <c r="D300" s="26" t="s">
        <v>187</v>
      </c>
      <c r="E300" s="237">
        <v>9</v>
      </c>
      <c r="F300" s="232"/>
      <c r="G300" s="87">
        <f t="shared" si="4"/>
        <v>0</v>
      </c>
    </row>
    <row r="301" spans="1:7" ht="87">
      <c r="A301" s="236">
        <f>A299+0.01</f>
        <v>1.04</v>
      </c>
      <c r="B301" s="24" t="s">
        <v>208</v>
      </c>
      <c r="C301" s="28" t="s">
        <v>209</v>
      </c>
      <c r="D301" s="28"/>
      <c r="E301" s="26"/>
      <c r="F301" s="237"/>
      <c r="G301" s="87">
        <f t="shared" si="4"/>
        <v>0</v>
      </c>
    </row>
    <row r="302" spans="1:7" ht="131.5" customHeight="1">
      <c r="A302" s="236"/>
      <c r="B302" s="24"/>
      <c r="C302" s="28"/>
      <c r="D302" s="26" t="s">
        <v>187</v>
      </c>
      <c r="E302" s="237">
        <v>45</v>
      </c>
      <c r="F302" s="232"/>
      <c r="G302" s="87">
        <f t="shared" si="4"/>
        <v>0</v>
      </c>
    </row>
    <row r="303" spans="1:7" ht="74.150000000000006" customHeight="1">
      <c r="A303" s="236">
        <f>A301+0.01</f>
        <v>1.05</v>
      </c>
      <c r="B303" s="24" t="s">
        <v>210</v>
      </c>
      <c r="C303" s="28" t="s">
        <v>211</v>
      </c>
      <c r="D303" s="26"/>
      <c r="E303" s="237"/>
      <c r="F303" s="232"/>
      <c r="G303" s="87">
        <f t="shared" si="4"/>
        <v>0</v>
      </c>
    </row>
    <row r="304" spans="1:7" ht="160" customHeight="1">
      <c r="A304" s="236"/>
      <c r="B304" s="24"/>
      <c r="C304" s="28"/>
      <c r="D304" s="26" t="s">
        <v>187</v>
      </c>
      <c r="E304" s="237">
        <v>200</v>
      </c>
      <c r="F304" s="232"/>
      <c r="G304" s="87">
        <f t="shared" si="4"/>
        <v>0</v>
      </c>
    </row>
    <row r="305" spans="1:7" ht="29">
      <c r="A305" s="236">
        <f>A303+0.01</f>
        <v>1.06</v>
      </c>
      <c r="B305" s="24" t="s">
        <v>212</v>
      </c>
      <c r="C305" s="25" t="s">
        <v>213</v>
      </c>
      <c r="D305" s="25"/>
      <c r="E305" s="26"/>
      <c r="F305" s="237"/>
      <c r="G305" s="87">
        <f t="shared" si="4"/>
        <v>0</v>
      </c>
    </row>
    <row r="306" spans="1:7" ht="139" customHeight="1">
      <c r="A306" s="236"/>
      <c r="B306" s="24"/>
      <c r="C306" s="28"/>
      <c r="D306" s="26" t="s">
        <v>187</v>
      </c>
      <c r="E306" s="237">
        <v>134</v>
      </c>
      <c r="F306" s="232"/>
      <c r="G306" s="87">
        <f t="shared" si="4"/>
        <v>0</v>
      </c>
    </row>
    <row r="307" spans="1:7" ht="145">
      <c r="A307" s="236">
        <f>A305+0.01</f>
        <v>1.07</v>
      </c>
      <c r="B307" s="24" t="s">
        <v>214</v>
      </c>
      <c r="C307" s="28" t="s">
        <v>215</v>
      </c>
      <c r="D307" s="28"/>
      <c r="E307" s="26"/>
      <c r="F307" s="237"/>
      <c r="G307" s="87">
        <f t="shared" si="4"/>
        <v>0</v>
      </c>
    </row>
    <row r="308" spans="1:7" ht="161.15" customHeight="1">
      <c r="A308" s="236"/>
      <c r="B308" s="24"/>
      <c r="C308" s="28"/>
      <c r="D308" s="28" t="s">
        <v>187</v>
      </c>
      <c r="E308" s="234">
        <v>44</v>
      </c>
      <c r="F308" s="237"/>
      <c r="G308" s="87">
        <f t="shared" si="4"/>
        <v>0</v>
      </c>
    </row>
    <row r="309" spans="1:7" ht="58">
      <c r="A309" s="236">
        <f>A307+0.01</f>
        <v>1.08</v>
      </c>
      <c r="B309" s="24" t="s">
        <v>393</v>
      </c>
      <c r="C309" s="28" t="s">
        <v>394</v>
      </c>
      <c r="D309" s="28"/>
      <c r="E309" s="26"/>
      <c r="F309" s="237"/>
      <c r="G309" s="87">
        <f t="shared" si="4"/>
        <v>0</v>
      </c>
    </row>
    <row r="310" spans="1:7" ht="152.15" customHeight="1">
      <c r="A310" s="236"/>
      <c r="B310" s="24"/>
      <c r="C310" s="28"/>
      <c r="D310" s="26" t="s">
        <v>187</v>
      </c>
      <c r="E310" s="237">
        <v>28</v>
      </c>
      <c r="F310" s="232"/>
      <c r="G310" s="87">
        <f t="shared" si="4"/>
        <v>0</v>
      </c>
    </row>
    <row r="311" spans="1:7" ht="29">
      <c r="A311" s="236">
        <f>A309+0.01</f>
        <v>1.0900000000000001</v>
      </c>
      <c r="B311" s="24" t="s">
        <v>318</v>
      </c>
      <c r="C311" s="28" t="s">
        <v>395</v>
      </c>
      <c r="D311" s="28"/>
      <c r="E311" s="26"/>
      <c r="F311" s="237"/>
      <c r="G311" s="87">
        <f t="shared" si="4"/>
        <v>0</v>
      </c>
    </row>
    <row r="312" spans="1:7" ht="122.5" customHeight="1">
      <c r="A312" s="236"/>
      <c r="B312" s="24"/>
      <c r="C312" s="28"/>
      <c r="D312" s="28"/>
      <c r="E312" s="26"/>
      <c r="F312" s="237"/>
      <c r="G312" s="87">
        <f t="shared" si="4"/>
        <v>0</v>
      </c>
    </row>
    <row r="313" spans="1:7">
      <c r="A313" s="236"/>
      <c r="B313" s="24" t="s">
        <v>319</v>
      </c>
      <c r="C313" s="28" t="s">
        <v>320</v>
      </c>
      <c r="D313" s="26" t="s">
        <v>187</v>
      </c>
      <c r="E313" s="237">
        <v>34</v>
      </c>
      <c r="F313" s="232"/>
      <c r="G313" s="87">
        <f t="shared" si="4"/>
        <v>0</v>
      </c>
    </row>
    <row r="314" spans="1:7">
      <c r="A314" s="236"/>
      <c r="B314" s="24" t="s">
        <v>396</v>
      </c>
      <c r="C314" s="28" t="s">
        <v>397</v>
      </c>
      <c r="D314" s="26" t="s">
        <v>187</v>
      </c>
      <c r="E314" s="237">
        <v>8</v>
      </c>
      <c r="F314" s="232"/>
      <c r="G314" s="87">
        <f t="shared" si="4"/>
        <v>0</v>
      </c>
    </row>
    <row r="315" spans="1:7" ht="29">
      <c r="A315" s="236">
        <f>A311+0.01</f>
        <v>1.1000000000000001</v>
      </c>
      <c r="B315" s="24" t="s">
        <v>398</v>
      </c>
      <c r="C315" s="28" t="s">
        <v>399</v>
      </c>
      <c r="D315" s="28"/>
      <c r="E315" s="26"/>
      <c r="F315" s="237"/>
      <c r="G315" s="87">
        <f t="shared" si="4"/>
        <v>0</v>
      </c>
    </row>
    <row r="316" spans="1:7" ht="138" customHeight="1">
      <c r="A316" s="236"/>
      <c r="B316" s="24"/>
      <c r="C316" s="28"/>
      <c r="D316" s="26" t="s">
        <v>187</v>
      </c>
      <c r="E316" s="237">
        <v>13</v>
      </c>
      <c r="F316" s="232"/>
      <c r="G316" s="87">
        <f t="shared" si="4"/>
        <v>0</v>
      </c>
    </row>
    <row r="317" spans="1:7" ht="40.5" customHeight="1">
      <c r="A317" s="236">
        <f>A315+0.01</f>
        <v>1.1100000000000001</v>
      </c>
      <c r="B317" s="24" t="s">
        <v>400</v>
      </c>
      <c r="C317" s="28" t="s">
        <v>401</v>
      </c>
      <c r="D317" s="26"/>
      <c r="E317" s="237"/>
      <c r="F317" s="232"/>
      <c r="G317" s="87">
        <f t="shared" si="4"/>
        <v>0</v>
      </c>
    </row>
    <row r="318" spans="1:7" ht="167.15" customHeight="1">
      <c r="A318" s="236"/>
      <c r="B318" s="24"/>
      <c r="C318" s="28"/>
      <c r="D318" s="26" t="s">
        <v>187</v>
      </c>
      <c r="E318" s="237">
        <v>24</v>
      </c>
      <c r="F318" s="232"/>
      <c r="G318" s="87">
        <f t="shared" si="4"/>
        <v>0</v>
      </c>
    </row>
    <row r="319" spans="1:7" ht="29">
      <c r="A319" s="236">
        <f>A317+0.01</f>
        <v>1.1200000000000001</v>
      </c>
      <c r="B319" s="24" t="s">
        <v>402</v>
      </c>
      <c r="C319" s="28" t="s">
        <v>403</v>
      </c>
      <c r="D319" s="26"/>
      <c r="E319" s="237"/>
      <c r="F319" s="232"/>
      <c r="G319" s="87"/>
    </row>
    <row r="320" spans="1:7" ht="94" customHeight="1">
      <c r="A320" s="236"/>
      <c r="B320" s="24"/>
      <c r="C320" s="28"/>
      <c r="D320" s="26" t="s">
        <v>187</v>
      </c>
      <c r="E320" s="237">
        <v>21</v>
      </c>
      <c r="F320" s="232"/>
      <c r="G320" s="87">
        <f t="shared" ref="G320:G383" si="5">IF(E320="QRO",F320*0, F320*E320)</f>
        <v>0</v>
      </c>
    </row>
    <row r="321" spans="1:7" ht="29">
      <c r="A321" s="236">
        <f>A319+0.01</f>
        <v>1.1300000000000001</v>
      </c>
      <c r="B321" s="24" t="s">
        <v>216</v>
      </c>
      <c r="C321" s="28" t="s">
        <v>217</v>
      </c>
      <c r="D321" s="28"/>
      <c r="E321" s="26"/>
      <c r="F321" s="237"/>
      <c r="G321" s="87"/>
    </row>
    <row r="322" spans="1:7" ht="170.5" customHeight="1">
      <c r="A322" s="236"/>
      <c r="B322" s="24"/>
      <c r="C322" s="28"/>
      <c r="D322" s="26" t="s">
        <v>187</v>
      </c>
      <c r="E322" s="237">
        <v>276</v>
      </c>
      <c r="F322" s="232"/>
      <c r="G322" s="87">
        <f t="shared" si="5"/>
        <v>0</v>
      </c>
    </row>
    <row r="323" spans="1:7" ht="20.149999999999999" customHeight="1" thickBot="1">
      <c r="A323" s="101">
        <v>1</v>
      </c>
      <c r="B323" s="287" t="s">
        <v>253</v>
      </c>
      <c r="C323" s="288"/>
      <c r="D323" s="102"/>
      <c r="E323" s="103"/>
      <c r="F323" s="238"/>
      <c r="G323" s="64">
        <f>SUM(G292:G322)</f>
        <v>0</v>
      </c>
    </row>
    <row r="324" spans="1:7" ht="20.149999999999999" customHeight="1">
      <c r="A324" s="239">
        <v>2</v>
      </c>
      <c r="B324" s="255" t="s">
        <v>404</v>
      </c>
      <c r="C324" s="256"/>
      <c r="D324" s="240"/>
      <c r="E324" s="240"/>
      <c r="F324" s="240"/>
      <c r="G324" s="62"/>
    </row>
    <row r="325" spans="1:7" ht="29">
      <c r="A325" s="236"/>
      <c r="B325" s="24"/>
      <c r="C325" s="28" t="s">
        <v>405</v>
      </c>
      <c r="D325" s="28"/>
      <c r="E325" s="26"/>
      <c r="F325" s="237"/>
      <c r="G325" s="87">
        <f t="shared" si="5"/>
        <v>0</v>
      </c>
    </row>
    <row r="326" spans="1:7" ht="58">
      <c r="A326" s="236"/>
      <c r="B326" s="24">
        <f>A324+0.01</f>
        <v>2.0099999999999998</v>
      </c>
      <c r="C326" s="241" t="s">
        <v>406</v>
      </c>
      <c r="D326" s="241"/>
      <c r="E326" s="26"/>
      <c r="F326" s="237"/>
      <c r="G326" s="87">
        <f t="shared" si="5"/>
        <v>0</v>
      </c>
    </row>
    <row r="327" spans="1:7" ht="112.5" customHeight="1">
      <c r="A327" s="236"/>
      <c r="B327" s="24"/>
      <c r="C327" s="28"/>
      <c r="D327" s="26" t="s">
        <v>130</v>
      </c>
      <c r="E327" s="237">
        <v>1</v>
      </c>
      <c r="F327" s="232"/>
      <c r="G327" s="87">
        <f t="shared" si="5"/>
        <v>0</v>
      </c>
    </row>
    <row r="328" spans="1:7" ht="43.5">
      <c r="A328" s="236"/>
      <c r="B328" s="24">
        <f>B326+0.01</f>
        <v>2.0199999999999996</v>
      </c>
      <c r="C328" s="28" t="s">
        <v>407</v>
      </c>
      <c r="D328" s="28"/>
      <c r="E328" s="26"/>
      <c r="F328" s="237"/>
      <c r="G328" s="87">
        <f t="shared" si="5"/>
        <v>0</v>
      </c>
    </row>
    <row r="329" spans="1:7" ht="115.5" customHeight="1">
      <c r="A329" s="236"/>
      <c r="B329" s="24"/>
      <c r="C329" s="28"/>
      <c r="D329" s="26" t="s">
        <v>130</v>
      </c>
      <c r="E329" s="237">
        <v>4</v>
      </c>
      <c r="F329" s="232"/>
      <c r="G329" s="87">
        <f t="shared" si="5"/>
        <v>0</v>
      </c>
    </row>
    <row r="330" spans="1:7" ht="43.5">
      <c r="A330" s="236"/>
      <c r="B330" s="24">
        <f>B328+0.01</f>
        <v>2.0299999999999994</v>
      </c>
      <c r="C330" s="28" t="s">
        <v>408</v>
      </c>
      <c r="D330" s="28"/>
      <c r="E330" s="26"/>
      <c r="F330" s="237"/>
      <c r="G330" s="87">
        <f t="shared" si="5"/>
        <v>0</v>
      </c>
    </row>
    <row r="331" spans="1:7" ht="106.5" customHeight="1">
      <c r="A331" s="236"/>
      <c r="B331" s="24"/>
      <c r="C331" s="241"/>
      <c r="D331" s="26" t="s">
        <v>130</v>
      </c>
      <c r="E331" s="237">
        <v>6</v>
      </c>
      <c r="F331" s="232"/>
      <c r="G331" s="87">
        <f t="shared" si="5"/>
        <v>0</v>
      </c>
    </row>
    <row r="332" spans="1:7" ht="43.5">
      <c r="A332" s="236"/>
      <c r="B332" s="24">
        <f>B330+0.01</f>
        <v>2.0399999999999991</v>
      </c>
      <c r="C332" s="241" t="s">
        <v>409</v>
      </c>
      <c r="D332" s="241"/>
      <c r="E332" s="26"/>
      <c r="F332" s="237"/>
      <c r="G332" s="87">
        <f t="shared" si="5"/>
        <v>0</v>
      </c>
    </row>
    <row r="333" spans="1:7" ht="109.5" customHeight="1">
      <c r="A333" s="236"/>
      <c r="B333" s="24"/>
      <c r="C333" s="28"/>
      <c r="D333" s="26" t="s">
        <v>130</v>
      </c>
      <c r="E333" s="237">
        <v>1</v>
      </c>
      <c r="F333" s="232"/>
      <c r="G333" s="87">
        <f t="shared" si="5"/>
        <v>0</v>
      </c>
    </row>
    <row r="334" spans="1:7" ht="58">
      <c r="A334" s="236"/>
      <c r="B334" s="24">
        <f>B332+0.01</f>
        <v>2.0499999999999989</v>
      </c>
      <c r="C334" s="241" t="s">
        <v>410</v>
      </c>
      <c r="D334" s="26"/>
      <c r="E334" s="237"/>
      <c r="F334" s="232"/>
      <c r="G334" s="87">
        <f t="shared" si="5"/>
        <v>0</v>
      </c>
    </row>
    <row r="335" spans="1:7" ht="102" customHeight="1">
      <c r="A335" s="236"/>
      <c r="B335" s="24"/>
      <c r="C335" s="27"/>
      <c r="D335" s="26" t="s">
        <v>130</v>
      </c>
      <c r="E335" s="237">
        <v>1</v>
      </c>
      <c r="F335" s="232"/>
      <c r="G335" s="87">
        <f t="shared" si="5"/>
        <v>0</v>
      </c>
    </row>
    <row r="336" spans="1:7" ht="58">
      <c r="A336" s="236"/>
      <c r="B336" s="24">
        <f>B334+0.01</f>
        <v>2.0599999999999987</v>
      </c>
      <c r="C336" s="241" t="s">
        <v>411</v>
      </c>
      <c r="D336" s="241"/>
      <c r="E336" s="26"/>
      <c r="F336" s="237"/>
      <c r="G336" s="87">
        <f t="shared" si="5"/>
        <v>0</v>
      </c>
    </row>
    <row r="337" spans="1:7" ht="97" customHeight="1">
      <c r="A337" s="236"/>
      <c r="B337" s="24"/>
      <c r="C337" s="27"/>
      <c r="D337" s="26" t="s">
        <v>130</v>
      </c>
      <c r="E337" s="237">
        <v>1</v>
      </c>
      <c r="F337" s="232"/>
      <c r="G337" s="87">
        <f t="shared" si="5"/>
        <v>0</v>
      </c>
    </row>
    <row r="338" spans="1:7" ht="72.5">
      <c r="A338" s="236"/>
      <c r="B338" s="24">
        <f>B336+0.01</f>
        <v>2.0699999999999985</v>
      </c>
      <c r="C338" s="241" t="s">
        <v>412</v>
      </c>
      <c r="D338" s="241"/>
      <c r="E338" s="26"/>
      <c r="F338" s="237"/>
      <c r="G338" s="87">
        <f t="shared" si="5"/>
        <v>0</v>
      </c>
    </row>
    <row r="339" spans="1:7" ht="122.5" customHeight="1">
      <c r="A339" s="236"/>
      <c r="B339" s="24"/>
      <c r="C339" s="27"/>
      <c r="D339" s="26" t="s">
        <v>130</v>
      </c>
      <c r="E339" s="237">
        <v>7</v>
      </c>
      <c r="F339" s="232"/>
      <c r="G339" s="87">
        <f t="shared" si="5"/>
        <v>0</v>
      </c>
    </row>
    <row r="340" spans="1:7" ht="58">
      <c r="A340" s="236"/>
      <c r="B340" s="24">
        <f>B338+0.01</f>
        <v>2.0799999999999983</v>
      </c>
      <c r="C340" s="28" t="s">
        <v>413</v>
      </c>
      <c r="D340" s="28"/>
      <c r="E340" s="26"/>
      <c r="F340" s="237"/>
      <c r="G340" s="87">
        <f t="shared" si="5"/>
        <v>0</v>
      </c>
    </row>
    <row r="341" spans="1:7" ht="125.5" customHeight="1">
      <c r="A341" s="236"/>
      <c r="B341" s="24"/>
      <c r="C341" s="24"/>
      <c r="D341" s="26" t="s">
        <v>130</v>
      </c>
      <c r="E341" s="237">
        <v>2</v>
      </c>
      <c r="F341" s="232"/>
      <c r="G341" s="87">
        <f t="shared" si="5"/>
        <v>0</v>
      </c>
    </row>
    <row r="342" spans="1:7" ht="20.149999999999999" customHeight="1" thickBot="1">
      <c r="A342" s="101">
        <v>2</v>
      </c>
      <c r="B342" s="287" t="s">
        <v>414</v>
      </c>
      <c r="C342" s="288"/>
      <c r="D342" s="103"/>
      <c r="E342" s="238"/>
      <c r="F342" s="238"/>
      <c r="G342" s="64">
        <f>SUM(G325:G341)</f>
        <v>0</v>
      </c>
    </row>
    <row r="343" spans="1:7" ht="20.149999999999999" customHeight="1">
      <c r="A343" s="100">
        <v>3</v>
      </c>
      <c r="B343" s="255" t="s">
        <v>415</v>
      </c>
      <c r="C343" s="256"/>
      <c r="D343" s="99"/>
      <c r="E343" s="99"/>
      <c r="F343" s="99"/>
      <c r="G343" s="65"/>
    </row>
    <row r="344" spans="1:7">
      <c r="A344" s="242">
        <f>3.01</f>
        <v>3.01</v>
      </c>
      <c r="B344" s="24" t="s">
        <v>416</v>
      </c>
      <c r="C344" s="241" t="s">
        <v>417</v>
      </c>
      <c r="D344" s="241"/>
      <c r="E344" s="26"/>
      <c r="F344" s="237"/>
      <c r="G344" s="73">
        <f t="shared" si="5"/>
        <v>0</v>
      </c>
    </row>
    <row r="345" spans="1:7" ht="145">
      <c r="A345" s="242"/>
      <c r="B345" s="24"/>
      <c r="C345" s="28" t="s">
        <v>218</v>
      </c>
      <c r="D345" s="28"/>
      <c r="E345" s="233"/>
      <c r="F345" s="233"/>
      <c r="G345" s="73">
        <f t="shared" si="5"/>
        <v>0</v>
      </c>
    </row>
    <row r="346" spans="1:7" ht="114.65" customHeight="1">
      <c r="A346" s="242"/>
      <c r="B346" s="24"/>
      <c r="C346" s="28"/>
      <c r="D346" s="26" t="s">
        <v>130</v>
      </c>
      <c r="E346" s="237">
        <v>17</v>
      </c>
      <c r="F346" s="232"/>
      <c r="G346" s="73">
        <f t="shared" si="5"/>
        <v>0</v>
      </c>
    </row>
    <row r="347" spans="1:7">
      <c r="A347" s="242">
        <f>A344+0.01</f>
        <v>3.0199999999999996</v>
      </c>
      <c r="B347" s="24" t="s">
        <v>219</v>
      </c>
      <c r="C347" s="241" t="s">
        <v>220</v>
      </c>
      <c r="D347" s="241"/>
      <c r="E347" s="26"/>
      <c r="F347" s="237"/>
      <c r="G347" s="73">
        <f t="shared" si="5"/>
        <v>0</v>
      </c>
    </row>
    <row r="348" spans="1:7" ht="409.5">
      <c r="A348" s="242"/>
      <c r="B348" s="24"/>
      <c r="C348" s="28" t="s">
        <v>418</v>
      </c>
      <c r="D348" s="28"/>
      <c r="E348" s="233"/>
      <c r="F348" s="233"/>
      <c r="G348" s="73">
        <f t="shared" si="5"/>
        <v>0</v>
      </c>
    </row>
    <row r="349" spans="1:7" ht="121" customHeight="1">
      <c r="A349" s="242"/>
      <c r="B349" s="24"/>
      <c r="C349" s="28"/>
      <c r="D349" s="26" t="s">
        <v>130</v>
      </c>
      <c r="E349" s="237">
        <v>11</v>
      </c>
      <c r="F349" s="232"/>
      <c r="G349" s="73">
        <f t="shared" si="5"/>
        <v>0</v>
      </c>
    </row>
    <row r="350" spans="1:7">
      <c r="A350" s="242">
        <f>A347+0.01</f>
        <v>3.0299999999999994</v>
      </c>
      <c r="B350" s="24" t="s">
        <v>309</v>
      </c>
      <c r="C350" s="241" t="s">
        <v>310</v>
      </c>
      <c r="D350" s="241"/>
      <c r="E350" s="26"/>
      <c r="F350" s="237"/>
      <c r="G350" s="73">
        <f t="shared" si="5"/>
        <v>0</v>
      </c>
    </row>
    <row r="351" spans="1:7" ht="406">
      <c r="A351" s="242"/>
      <c r="B351" s="24"/>
      <c r="C351" s="28" t="s">
        <v>419</v>
      </c>
      <c r="D351" s="28"/>
      <c r="E351" s="233"/>
      <c r="F351" s="233"/>
      <c r="G351" s="73">
        <f t="shared" si="5"/>
        <v>0</v>
      </c>
    </row>
    <row r="352" spans="1:7" ht="143.5" customHeight="1">
      <c r="A352" s="242"/>
      <c r="B352" s="24"/>
      <c r="C352" s="28"/>
      <c r="D352" s="26" t="s">
        <v>130</v>
      </c>
      <c r="E352" s="237">
        <v>22</v>
      </c>
      <c r="F352" s="232"/>
      <c r="G352" s="73">
        <f t="shared" si="5"/>
        <v>0</v>
      </c>
    </row>
    <row r="353" spans="1:7">
      <c r="A353" s="242">
        <f>A350+0.01</f>
        <v>3.0399999999999991</v>
      </c>
      <c r="B353" s="24" t="s">
        <v>221</v>
      </c>
      <c r="C353" s="241" t="s">
        <v>222</v>
      </c>
      <c r="D353" s="241"/>
      <c r="E353" s="26"/>
      <c r="F353" s="237"/>
      <c r="G353" s="73">
        <f t="shared" si="5"/>
        <v>0</v>
      </c>
    </row>
    <row r="354" spans="1:7" ht="232">
      <c r="A354" s="242"/>
      <c r="B354" s="24"/>
      <c r="C354" s="28" t="s">
        <v>223</v>
      </c>
      <c r="D354" s="28"/>
      <c r="E354" s="233"/>
      <c r="F354" s="233"/>
      <c r="G354" s="73">
        <f t="shared" si="5"/>
        <v>0</v>
      </c>
    </row>
    <row r="355" spans="1:7" ht="107.15" customHeight="1">
      <c r="A355" s="242"/>
      <c r="B355" s="24"/>
      <c r="C355" s="28"/>
      <c r="D355" s="26" t="s">
        <v>130</v>
      </c>
      <c r="E355" s="237">
        <v>2</v>
      </c>
      <c r="F355" s="232"/>
      <c r="G355" s="73">
        <f t="shared" si="5"/>
        <v>0</v>
      </c>
    </row>
    <row r="356" spans="1:7">
      <c r="A356" s="242">
        <f>A353+0.01</f>
        <v>3.0499999999999989</v>
      </c>
      <c r="B356" s="24" t="s">
        <v>192</v>
      </c>
      <c r="C356" s="241" t="s">
        <v>222</v>
      </c>
      <c r="D356" s="241"/>
      <c r="E356" s="26"/>
      <c r="F356" s="237"/>
      <c r="G356" s="73">
        <f t="shared" si="5"/>
        <v>0</v>
      </c>
    </row>
    <row r="357" spans="1:7" ht="29">
      <c r="A357" s="242"/>
      <c r="B357" s="24"/>
      <c r="C357" s="28" t="s">
        <v>224</v>
      </c>
      <c r="D357" s="234" t="s">
        <v>130</v>
      </c>
      <c r="E357" s="237">
        <v>1</v>
      </c>
      <c r="F357" s="232"/>
      <c r="G357" s="73">
        <f t="shared" si="5"/>
        <v>0</v>
      </c>
    </row>
    <row r="358" spans="1:7">
      <c r="A358" s="242">
        <f>A356+0.01</f>
        <v>3.0599999999999987</v>
      </c>
      <c r="B358" s="24" t="s">
        <v>225</v>
      </c>
      <c r="C358" s="241" t="s">
        <v>226</v>
      </c>
      <c r="D358" s="241"/>
      <c r="E358" s="26"/>
      <c r="F358" s="237"/>
      <c r="G358" s="73">
        <f t="shared" si="5"/>
        <v>0</v>
      </c>
    </row>
    <row r="359" spans="1:7" ht="101.5">
      <c r="A359" s="242"/>
      <c r="B359" s="24"/>
      <c r="C359" s="28" t="s">
        <v>227</v>
      </c>
      <c r="D359" s="28"/>
      <c r="E359" s="233"/>
      <c r="F359" s="233"/>
      <c r="G359" s="73">
        <f t="shared" si="5"/>
        <v>0</v>
      </c>
    </row>
    <row r="360" spans="1:7" ht="115.5" customHeight="1">
      <c r="A360" s="242"/>
      <c r="B360" s="24"/>
      <c r="C360" s="28"/>
      <c r="D360" s="26" t="s">
        <v>130</v>
      </c>
      <c r="E360" s="237">
        <v>63</v>
      </c>
      <c r="F360" s="237"/>
      <c r="G360" s="73">
        <f t="shared" si="5"/>
        <v>0</v>
      </c>
    </row>
    <row r="361" spans="1:7">
      <c r="A361" s="242">
        <f>A358+0.01</f>
        <v>3.0699999999999985</v>
      </c>
      <c r="B361" s="24" t="s">
        <v>228</v>
      </c>
      <c r="C361" s="241" t="s">
        <v>229</v>
      </c>
      <c r="D361" s="241"/>
      <c r="E361" s="26"/>
      <c r="F361" s="237"/>
      <c r="G361" s="73">
        <f t="shared" si="5"/>
        <v>0</v>
      </c>
    </row>
    <row r="362" spans="1:7" ht="145">
      <c r="A362" s="242"/>
      <c r="B362" s="24"/>
      <c r="C362" s="28" t="s">
        <v>230</v>
      </c>
      <c r="D362" s="28"/>
      <c r="E362" s="233"/>
      <c r="F362" s="233"/>
      <c r="G362" s="73">
        <f t="shared" si="5"/>
        <v>0</v>
      </c>
    </row>
    <row r="363" spans="1:7" ht="90" customHeight="1">
      <c r="A363" s="242"/>
      <c r="B363" s="24"/>
      <c r="C363" s="28"/>
      <c r="D363" s="26" t="s">
        <v>130</v>
      </c>
      <c r="E363" s="237">
        <v>149</v>
      </c>
      <c r="F363" s="237"/>
      <c r="G363" s="73">
        <f t="shared" si="5"/>
        <v>0</v>
      </c>
    </row>
    <row r="364" spans="1:7">
      <c r="A364" s="242">
        <f>A361+0.01</f>
        <v>3.0799999999999983</v>
      </c>
      <c r="B364" s="24" t="s">
        <v>231</v>
      </c>
      <c r="C364" s="241" t="s">
        <v>232</v>
      </c>
      <c r="D364" s="241"/>
      <c r="E364" s="26"/>
      <c r="F364" s="237"/>
      <c r="G364" s="73">
        <f t="shared" si="5"/>
        <v>0</v>
      </c>
    </row>
    <row r="365" spans="1:7" ht="130.5">
      <c r="A365" s="242"/>
      <c r="B365" s="24"/>
      <c r="C365" s="28" t="s">
        <v>233</v>
      </c>
      <c r="D365" s="28"/>
      <c r="E365" s="233"/>
      <c r="F365" s="233"/>
      <c r="G365" s="73">
        <f t="shared" si="5"/>
        <v>0</v>
      </c>
    </row>
    <row r="366" spans="1:7" ht="124.5" customHeight="1">
      <c r="A366" s="242"/>
      <c r="B366" s="24"/>
      <c r="C366" s="28"/>
      <c r="D366" s="26" t="s">
        <v>130</v>
      </c>
      <c r="E366" s="237">
        <v>51</v>
      </c>
      <c r="F366" s="237"/>
      <c r="G366" s="73">
        <f t="shared" si="5"/>
        <v>0</v>
      </c>
    </row>
    <row r="367" spans="1:7">
      <c r="A367" s="242">
        <f>A364+0.01</f>
        <v>3.0899999999999981</v>
      </c>
      <c r="B367" s="24" t="s">
        <v>234</v>
      </c>
      <c r="C367" s="243" t="s">
        <v>420</v>
      </c>
      <c r="D367" s="28"/>
      <c r="E367" s="26"/>
      <c r="F367" s="237"/>
      <c r="G367" s="73">
        <f t="shared" si="5"/>
        <v>0</v>
      </c>
    </row>
    <row r="368" spans="1:7" ht="72.5">
      <c r="A368" s="242"/>
      <c r="B368" s="24"/>
      <c r="C368" s="244" t="s">
        <v>235</v>
      </c>
      <c r="D368" s="28"/>
      <c r="E368" s="233"/>
      <c r="F368" s="233"/>
      <c r="G368" s="73">
        <f t="shared" si="5"/>
        <v>0</v>
      </c>
    </row>
    <row r="369" spans="1:7" ht="108" customHeight="1">
      <c r="A369" s="242"/>
      <c r="B369" s="24"/>
      <c r="C369" s="244"/>
      <c r="D369" s="26" t="s">
        <v>130</v>
      </c>
      <c r="E369" s="237">
        <v>24</v>
      </c>
      <c r="F369" s="232"/>
      <c r="G369" s="73">
        <f t="shared" si="5"/>
        <v>0</v>
      </c>
    </row>
    <row r="370" spans="1:7">
      <c r="A370" s="242">
        <f>A367+0.01</f>
        <v>3.0999999999999979</v>
      </c>
      <c r="B370" s="24" t="s">
        <v>421</v>
      </c>
      <c r="C370" s="245" t="s">
        <v>422</v>
      </c>
      <c r="D370" s="28"/>
      <c r="E370" s="26"/>
      <c r="F370" s="237"/>
      <c r="G370" s="73">
        <f t="shared" si="5"/>
        <v>0</v>
      </c>
    </row>
    <row r="371" spans="1:7" ht="72.5">
      <c r="A371" s="242"/>
      <c r="B371" s="24"/>
      <c r="C371" s="244" t="s">
        <v>236</v>
      </c>
      <c r="D371" s="28"/>
      <c r="E371" s="233"/>
      <c r="F371" s="233"/>
      <c r="G371" s="73">
        <f t="shared" si="5"/>
        <v>0</v>
      </c>
    </row>
    <row r="372" spans="1:7" ht="94.5" customHeight="1">
      <c r="A372" s="242"/>
      <c r="B372" s="24"/>
      <c r="C372" s="244"/>
      <c r="D372" s="26" t="s">
        <v>130</v>
      </c>
      <c r="E372" s="237">
        <v>17</v>
      </c>
      <c r="F372" s="232"/>
      <c r="G372" s="73">
        <f t="shared" si="5"/>
        <v>0</v>
      </c>
    </row>
    <row r="373" spans="1:7">
      <c r="A373" s="242">
        <f>A370+0.01</f>
        <v>3.1099999999999977</v>
      </c>
      <c r="B373" s="24" t="s">
        <v>237</v>
      </c>
      <c r="C373" s="246" t="s">
        <v>238</v>
      </c>
      <c r="D373" s="28"/>
      <c r="E373" s="26"/>
      <c r="F373" s="237"/>
      <c r="G373" s="73">
        <f t="shared" si="5"/>
        <v>0</v>
      </c>
    </row>
    <row r="374" spans="1:7" ht="87">
      <c r="A374" s="242"/>
      <c r="B374" s="24"/>
      <c r="C374" s="244" t="s">
        <v>239</v>
      </c>
      <c r="D374" s="28"/>
      <c r="E374" s="233"/>
      <c r="F374" s="233"/>
      <c r="G374" s="73">
        <f t="shared" si="5"/>
        <v>0</v>
      </c>
    </row>
    <row r="375" spans="1:7" ht="107.15" customHeight="1">
      <c r="A375" s="242"/>
      <c r="B375" s="24"/>
      <c r="C375" s="244"/>
      <c r="D375" s="26" t="s">
        <v>130</v>
      </c>
      <c r="E375" s="237">
        <v>39</v>
      </c>
      <c r="F375" s="232"/>
      <c r="G375" s="73">
        <f t="shared" si="5"/>
        <v>0</v>
      </c>
    </row>
    <row r="376" spans="1:7">
      <c r="A376" s="242">
        <f>A373+0.01</f>
        <v>3.1199999999999974</v>
      </c>
      <c r="B376" s="24" t="s">
        <v>240</v>
      </c>
      <c r="C376" s="246" t="s">
        <v>241</v>
      </c>
      <c r="D376" s="28"/>
      <c r="E376" s="26"/>
      <c r="F376" s="237"/>
      <c r="G376" s="73">
        <f t="shared" si="5"/>
        <v>0</v>
      </c>
    </row>
    <row r="377" spans="1:7" ht="87">
      <c r="A377" s="242"/>
      <c r="B377" s="24"/>
      <c r="C377" s="244" t="s">
        <v>242</v>
      </c>
      <c r="D377" s="28"/>
      <c r="E377" s="233"/>
      <c r="F377" s="233"/>
      <c r="G377" s="73">
        <f t="shared" si="5"/>
        <v>0</v>
      </c>
    </row>
    <row r="378" spans="1:7" ht="130" customHeight="1">
      <c r="A378" s="242"/>
      <c r="B378" s="24"/>
      <c r="C378" s="244"/>
      <c r="D378" s="26" t="s">
        <v>130</v>
      </c>
      <c r="E378" s="237">
        <v>5</v>
      </c>
      <c r="F378" s="232"/>
      <c r="G378" s="73">
        <f t="shared" si="5"/>
        <v>0</v>
      </c>
    </row>
    <row r="379" spans="1:7">
      <c r="A379" s="242">
        <v>3.14</v>
      </c>
      <c r="B379" s="24" t="s">
        <v>423</v>
      </c>
      <c r="C379" s="246" t="s">
        <v>424</v>
      </c>
      <c r="D379" s="28"/>
      <c r="E379" s="26"/>
      <c r="F379" s="237"/>
      <c r="G379" s="73">
        <f t="shared" si="5"/>
        <v>0</v>
      </c>
    </row>
    <row r="380" spans="1:7" ht="58">
      <c r="A380" s="242"/>
      <c r="B380" s="24"/>
      <c r="C380" s="244" t="s">
        <v>425</v>
      </c>
      <c r="D380" s="28"/>
      <c r="E380" s="233"/>
      <c r="F380" s="233"/>
      <c r="G380" s="73">
        <f t="shared" si="5"/>
        <v>0</v>
      </c>
    </row>
    <row r="381" spans="1:7" ht="124.5" customHeight="1">
      <c r="A381" s="242"/>
      <c r="B381" s="24"/>
      <c r="C381" s="244"/>
      <c r="D381" s="26" t="s">
        <v>130</v>
      </c>
      <c r="E381" s="237">
        <v>128</v>
      </c>
      <c r="F381" s="232"/>
      <c r="G381" s="73">
        <f t="shared" si="5"/>
        <v>0</v>
      </c>
    </row>
    <row r="382" spans="1:7">
      <c r="A382" s="242">
        <v>3.15</v>
      </c>
      <c r="B382" s="24" t="s">
        <v>426</v>
      </c>
      <c r="C382" s="246" t="s">
        <v>427</v>
      </c>
      <c r="D382" s="28"/>
      <c r="E382" s="26"/>
      <c r="F382" s="237"/>
      <c r="G382" s="73">
        <f t="shared" si="5"/>
        <v>0</v>
      </c>
    </row>
    <row r="383" spans="1:7" ht="87">
      <c r="A383" s="242"/>
      <c r="B383" s="24"/>
      <c r="C383" s="244" t="s">
        <v>428</v>
      </c>
      <c r="D383" s="28"/>
      <c r="E383" s="233"/>
      <c r="F383" s="233"/>
      <c r="G383" s="73">
        <f t="shared" si="5"/>
        <v>0</v>
      </c>
    </row>
    <row r="384" spans="1:7" ht="102.65" customHeight="1">
      <c r="A384" s="242"/>
      <c r="B384" s="24"/>
      <c r="C384" s="244"/>
      <c r="D384" s="26" t="s">
        <v>130</v>
      </c>
      <c r="E384" s="237">
        <v>130</v>
      </c>
      <c r="F384" s="237"/>
      <c r="G384" s="73">
        <f t="shared" ref="G384:G390" si="6">IF(E384="QRO",F384*0, F384*E384)</f>
        <v>0</v>
      </c>
    </row>
    <row r="385" spans="1:9">
      <c r="A385" s="242">
        <v>3.16</v>
      </c>
      <c r="B385" s="24" t="s">
        <v>429</v>
      </c>
      <c r="C385" s="246" t="s">
        <v>430</v>
      </c>
      <c r="D385" s="28"/>
      <c r="E385" s="26"/>
      <c r="F385" s="237"/>
      <c r="G385" s="73"/>
    </row>
    <row r="386" spans="1:9" ht="87">
      <c r="A386" s="242"/>
      <c r="B386" s="24"/>
      <c r="C386" s="244" t="s">
        <v>431</v>
      </c>
      <c r="D386" s="26" t="s">
        <v>130</v>
      </c>
      <c r="E386" s="237">
        <v>128</v>
      </c>
      <c r="F386" s="26"/>
      <c r="G386" s="73">
        <f t="shared" si="6"/>
        <v>0</v>
      </c>
    </row>
    <row r="387" spans="1:9" ht="122.15" customHeight="1">
      <c r="A387" s="242"/>
      <c r="B387" s="24"/>
      <c r="C387" s="244"/>
      <c r="D387" s="28"/>
      <c r="E387" s="26"/>
      <c r="F387" s="237"/>
      <c r="G387" s="73">
        <f t="shared" si="6"/>
        <v>0</v>
      </c>
    </row>
    <row r="388" spans="1:9">
      <c r="A388" s="242">
        <f>A385+0.01</f>
        <v>3.17</v>
      </c>
      <c r="B388" s="24" t="s">
        <v>192</v>
      </c>
      <c r="C388" s="246" t="s">
        <v>243</v>
      </c>
      <c r="D388" s="28"/>
      <c r="E388" s="26"/>
      <c r="F388" s="237"/>
      <c r="G388" s="73">
        <f t="shared" si="6"/>
        <v>0</v>
      </c>
    </row>
    <row r="389" spans="1:9">
      <c r="A389" s="242"/>
      <c r="B389" s="24"/>
      <c r="C389" s="244" t="s">
        <v>244</v>
      </c>
      <c r="D389" s="28"/>
      <c r="E389" s="234"/>
      <c r="F389" s="26"/>
      <c r="G389" s="73">
        <f t="shared" si="6"/>
        <v>0</v>
      </c>
    </row>
    <row r="390" spans="1:9" ht="110.15" customHeight="1">
      <c r="A390" s="247"/>
      <c r="B390" s="232"/>
      <c r="C390" s="232"/>
      <c r="D390" s="26" t="s">
        <v>130</v>
      </c>
      <c r="E390" s="237">
        <v>4</v>
      </c>
      <c r="F390" s="232"/>
      <c r="G390" s="73">
        <f t="shared" si="6"/>
        <v>0</v>
      </c>
    </row>
    <row r="391" spans="1:9" ht="20.149999999999999" customHeight="1" thickBot="1">
      <c r="A391" s="84">
        <v>3</v>
      </c>
      <c r="B391" s="262" t="s">
        <v>254</v>
      </c>
      <c r="C391" s="263"/>
      <c r="D391" s="104"/>
      <c r="E391" s="104"/>
      <c r="F391" s="104"/>
      <c r="G391" s="105">
        <f>SUM(G344:G390)</f>
        <v>0</v>
      </c>
    </row>
    <row r="392" spans="1:9" ht="19" thickBot="1">
      <c r="A392" s="266" t="s">
        <v>255</v>
      </c>
      <c r="B392" s="267"/>
      <c r="C392" s="267"/>
      <c r="D392" s="267"/>
      <c r="E392" s="267"/>
      <c r="F392" s="268"/>
      <c r="G392" s="83">
        <f>SUM(G391,G342,G323)</f>
        <v>0</v>
      </c>
    </row>
    <row r="393" spans="1:9" ht="40" customHeight="1" thickBot="1">
      <c r="A393" s="257" t="s">
        <v>256</v>
      </c>
      <c r="B393" s="258"/>
      <c r="C393" s="258"/>
      <c r="D393" s="258"/>
      <c r="E393" s="258"/>
      <c r="F393" s="248"/>
      <c r="G393" s="107">
        <f>SUM(G392,G287)</f>
        <v>0</v>
      </c>
      <c r="I393" s="249"/>
    </row>
    <row r="394" spans="1:9" ht="15" thickTop="1"/>
  </sheetData>
  <sheetProtection algorithmName="SHA-512" hashValue="DH8AP3uqjAtc941P88dMi92phSNmhkqDxqhw0DgBY7HiRLhvUp7vPe8ffR7lTzHXPNUUCnYNPIMqX5fncqTXYQ==" saltValue="RcYwtUMRNZN5wQNfq/LTpg==" spinCount="100000" sheet="1" objects="1" scenarios="1"/>
  <protectedRanges>
    <protectedRange sqref="F1:F1048576" name="Range1"/>
  </protectedRanges>
  <mergeCells count="27">
    <mergeCell ref="B391:C391"/>
    <mergeCell ref="A392:F392"/>
    <mergeCell ref="A393:E393"/>
    <mergeCell ref="A288:C288"/>
    <mergeCell ref="B291:C291"/>
    <mergeCell ref="B323:C323"/>
    <mergeCell ref="B324:C324"/>
    <mergeCell ref="B342:C342"/>
    <mergeCell ref="B343:C343"/>
    <mergeCell ref="A287:F287"/>
    <mergeCell ref="B108:C108"/>
    <mergeCell ref="B109:C109"/>
    <mergeCell ref="B155:D155"/>
    <mergeCell ref="B156:C156"/>
    <mergeCell ref="B168:C168"/>
    <mergeCell ref="B169:C169"/>
    <mergeCell ref="B187:D187"/>
    <mergeCell ref="B188:C188"/>
    <mergeCell ref="B222:C222"/>
    <mergeCell ref="B223:C223"/>
    <mergeCell ref="B286:C286"/>
    <mergeCell ref="B62:C62"/>
    <mergeCell ref="A1:B2"/>
    <mergeCell ref="C1:F2"/>
    <mergeCell ref="A43:C43"/>
    <mergeCell ref="B44:C44"/>
    <mergeCell ref="B61:C61"/>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C622-B22A-4CB8-87E6-5B4217E43D78}">
  <sheetPr>
    <tabColor rgb="FFFFC000"/>
  </sheetPr>
  <dimension ref="A1:J320"/>
  <sheetViews>
    <sheetView showZeros="0" view="pageBreakPreview" zoomScale="55" zoomScaleNormal="55" zoomScaleSheetLayoutView="55" workbookViewId="0">
      <pane xSplit="5" ySplit="3" topLeftCell="F31" activePane="bottomRight" state="frozen"/>
      <selection activeCell="E9" sqref="E9"/>
      <selection pane="topRight" activeCell="E9" sqref="E9"/>
      <selection pane="bottomLeft" activeCell="E9" sqref="E9"/>
      <selection pane="bottomRight" activeCell="C50" sqref="C5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26.1796875" style="9" bestFit="1" customWidth="1"/>
    <col min="10" max="10" width="12.453125" bestFit="1" customWidth="1"/>
  </cols>
  <sheetData>
    <row r="1" spans="1:7" s="212" customFormat="1" ht="15.75" customHeight="1">
      <c r="A1" s="278" t="s">
        <v>0</v>
      </c>
      <c r="B1" s="279"/>
      <c r="C1" s="282" t="s">
        <v>432</v>
      </c>
      <c r="D1" s="282"/>
      <c r="E1" s="282"/>
      <c r="F1" s="282"/>
      <c r="G1" s="56" t="s">
        <v>1</v>
      </c>
    </row>
    <row r="2" spans="1:7" s="212" customFormat="1" ht="27.75" customHeight="1">
      <c r="A2" s="280"/>
      <c r="B2" s="281"/>
      <c r="C2" s="283"/>
      <c r="D2" s="283"/>
      <c r="E2" s="283"/>
      <c r="F2" s="283"/>
      <c r="G2" s="108">
        <v>44281</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55</v>
      </c>
      <c r="F47" s="14"/>
      <c r="G47" s="63">
        <f t="shared" si="0"/>
        <v>0</v>
      </c>
    </row>
    <row r="48" spans="1:7" s="218" customFormat="1">
      <c r="A48" s="41"/>
      <c r="B48" s="11"/>
      <c r="C48" s="15" t="s">
        <v>50</v>
      </c>
      <c r="D48" s="14" t="s">
        <v>49</v>
      </c>
      <c r="E48" s="16">
        <v>25</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160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6</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380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15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4">
      <c r="A86" s="41"/>
      <c r="B86" s="18">
        <f>B71+0.01</f>
        <v>2.0199999999999996</v>
      </c>
      <c r="C86" s="17" t="s">
        <v>87</v>
      </c>
      <c r="D86" s="14" t="s">
        <v>49</v>
      </c>
      <c r="E86" s="16">
        <v>5</v>
      </c>
      <c r="F86" s="14"/>
      <c r="G86" s="63">
        <f t="shared" si="1"/>
        <v>0</v>
      </c>
    </row>
    <row r="87" spans="1:7" s="215" customFormat="1" ht="136.5" customHeight="1">
      <c r="A87" s="41"/>
      <c r="B87" s="18"/>
      <c r="C87" s="17"/>
      <c r="D87" s="14"/>
      <c r="E87" s="16"/>
      <c r="F87" s="14"/>
      <c r="G87" s="63">
        <f t="shared" si="1"/>
        <v>0</v>
      </c>
    </row>
    <row r="88" spans="1:7" s="215" customFormat="1">
      <c r="A88" s="41"/>
      <c r="B88" s="18">
        <f>B86+0.01</f>
        <v>2.0299999999999994</v>
      </c>
      <c r="C88" s="17" t="s">
        <v>88</v>
      </c>
      <c r="D88" s="14"/>
      <c r="E88" s="16"/>
      <c r="F88" s="14"/>
      <c r="G88" s="63">
        <f t="shared" si="1"/>
        <v>0</v>
      </c>
    </row>
    <row r="89" spans="1:7" s="215" customFormat="1" ht="56.5">
      <c r="A89" s="41"/>
      <c r="B89" s="18"/>
      <c r="C89" s="22" t="s">
        <v>89</v>
      </c>
      <c r="D89" s="14" t="s">
        <v>90</v>
      </c>
      <c r="E89" s="16" t="s">
        <v>61</v>
      </c>
      <c r="F89" s="14"/>
      <c r="G89" s="63">
        <f t="shared" si="1"/>
        <v>0</v>
      </c>
    </row>
    <row r="90" spans="1:7" s="215" customFormat="1">
      <c r="A90" s="41"/>
      <c r="B90" s="18">
        <f>B88+0.01</f>
        <v>2.0399999999999991</v>
      </c>
      <c r="C90" s="17" t="s">
        <v>91</v>
      </c>
      <c r="D90" s="14"/>
      <c r="E90" s="16"/>
      <c r="F90" s="14"/>
      <c r="G90" s="63">
        <f t="shared" si="1"/>
        <v>0</v>
      </c>
    </row>
    <row r="91" spans="1:7" s="215" customFormat="1" ht="58">
      <c r="A91" s="41"/>
      <c r="B91" s="18"/>
      <c r="C91" s="22" t="s">
        <v>92</v>
      </c>
      <c r="D91" s="14" t="s">
        <v>90</v>
      </c>
      <c r="E91" s="16" t="s">
        <v>61</v>
      </c>
      <c r="F91" s="14"/>
      <c r="G91" s="63">
        <f t="shared" si="1"/>
        <v>0</v>
      </c>
    </row>
    <row r="92" spans="1:7" s="215" customFormat="1" ht="20.149999999999999" customHeight="1" thickBot="1">
      <c r="A92" s="54">
        <v>2</v>
      </c>
      <c r="B92" s="264" t="s">
        <v>246</v>
      </c>
      <c r="C92" s="265"/>
      <c r="D92" s="42"/>
      <c r="E92" s="219"/>
      <c r="F92" s="42"/>
      <c r="G92" s="64">
        <f>SUM(G62:G91)</f>
        <v>0</v>
      </c>
    </row>
    <row r="93" spans="1:7" s="215" customFormat="1" ht="20.149999999999999" customHeight="1">
      <c r="A93" s="46">
        <f>A62+1</f>
        <v>3</v>
      </c>
      <c r="B93" s="269" t="s">
        <v>93</v>
      </c>
      <c r="C93" s="270"/>
      <c r="D93" s="47"/>
      <c r="E93" s="220"/>
      <c r="F93" s="47"/>
      <c r="G93" s="62"/>
    </row>
    <row r="94" spans="1:7" s="215" customFormat="1">
      <c r="A94" s="41"/>
      <c r="B94" s="18"/>
      <c r="C94" s="17"/>
      <c r="D94" s="14"/>
      <c r="E94" s="221"/>
      <c r="F94" s="14"/>
      <c r="G94" s="63">
        <f t="shared" si="1"/>
        <v>0</v>
      </c>
    </row>
    <row r="95" spans="1:7" s="215" customFormat="1">
      <c r="A95" s="41"/>
      <c r="B95" s="18">
        <f>A93+0.01</f>
        <v>3.01</v>
      </c>
      <c r="C95" s="17" t="s">
        <v>94</v>
      </c>
      <c r="D95" s="14"/>
      <c r="E95" s="221"/>
      <c r="F95" s="14"/>
      <c r="G95" s="63">
        <f t="shared" si="1"/>
        <v>0</v>
      </c>
    </row>
    <row r="96" spans="1:7" s="215" customFormat="1" ht="42.5">
      <c r="A96" s="41"/>
      <c r="B96" s="18"/>
      <c r="C96" s="22" t="s">
        <v>95</v>
      </c>
      <c r="D96" s="14" t="s">
        <v>49</v>
      </c>
      <c r="E96" s="16" t="s">
        <v>61</v>
      </c>
      <c r="F96" s="14"/>
      <c r="G96" s="63">
        <f t="shared" si="1"/>
        <v>0</v>
      </c>
    </row>
    <row r="97" spans="1:7" s="215" customFormat="1">
      <c r="A97" s="41"/>
      <c r="B97" s="18">
        <f>B95+0.01</f>
        <v>3.0199999999999996</v>
      </c>
      <c r="C97" s="17" t="s">
        <v>257</v>
      </c>
      <c r="D97" s="14"/>
      <c r="E97" s="221"/>
      <c r="F97" s="14"/>
      <c r="G97" s="63">
        <f t="shared" si="1"/>
        <v>0</v>
      </c>
    </row>
    <row r="98" spans="1:7" s="215" customFormat="1" ht="56.5">
      <c r="A98" s="41"/>
      <c r="B98" s="18"/>
      <c r="C98" s="22" t="s">
        <v>96</v>
      </c>
      <c r="D98" s="14" t="s">
        <v>49</v>
      </c>
      <c r="E98" s="16">
        <v>10</v>
      </c>
      <c r="F98" s="14"/>
      <c r="G98" s="63">
        <f t="shared" si="1"/>
        <v>0</v>
      </c>
    </row>
    <row r="99" spans="1:7" s="215" customFormat="1">
      <c r="A99" s="41"/>
      <c r="B99" s="18"/>
      <c r="C99" s="17" t="s">
        <v>81</v>
      </c>
      <c r="D99" s="14"/>
      <c r="E99" s="16"/>
      <c r="F99" s="14"/>
      <c r="G99" s="63">
        <f t="shared" si="1"/>
        <v>0</v>
      </c>
    </row>
    <row r="100" spans="1:7" s="215" customFormat="1" ht="29">
      <c r="A100" s="41"/>
      <c r="B100" s="18"/>
      <c r="C100" s="22" t="s">
        <v>97</v>
      </c>
      <c r="D100" s="14"/>
      <c r="E100" s="16"/>
      <c r="F100" s="14"/>
      <c r="G100" s="63">
        <f t="shared" si="1"/>
        <v>0</v>
      </c>
    </row>
    <row r="101" spans="1:7" s="215" customFormat="1" ht="43.5">
      <c r="A101" s="41"/>
      <c r="B101" s="18"/>
      <c r="C101" s="22" t="s">
        <v>98</v>
      </c>
      <c r="D101" s="14"/>
      <c r="E101" s="16"/>
      <c r="F101" s="14"/>
      <c r="G101" s="63">
        <f t="shared" si="1"/>
        <v>0</v>
      </c>
    </row>
    <row r="102" spans="1:7" s="215" customFormat="1" ht="29">
      <c r="A102" s="41"/>
      <c r="B102" s="18"/>
      <c r="C102" s="22" t="s">
        <v>99</v>
      </c>
      <c r="D102" s="14"/>
      <c r="E102" s="16"/>
      <c r="F102" s="14"/>
      <c r="G102" s="63">
        <f t="shared" si="1"/>
        <v>0</v>
      </c>
    </row>
    <row r="103" spans="1:7" s="215" customFormat="1">
      <c r="A103" s="41"/>
      <c r="B103" s="18" t="s">
        <v>100</v>
      </c>
      <c r="C103" s="17" t="s">
        <v>101</v>
      </c>
      <c r="D103" s="14"/>
      <c r="E103" s="16"/>
      <c r="F103" s="14"/>
      <c r="G103" s="63">
        <f t="shared" si="1"/>
        <v>0</v>
      </c>
    </row>
    <row r="104" spans="1:7" s="215" customFormat="1" ht="72.5">
      <c r="A104" s="41"/>
      <c r="B104" s="18"/>
      <c r="C104" s="22" t="s">
        <v>102</v>
      </c>
      <c r="D104" s="14" t="s">
        <v>49</v>
      </c>
      <c r="E104" s="16">
        <v>260</v>
      </c>
      <c r="F104" s="14"/>
      <c r="G104" s="63">
        <f t="shared" si="1"/>
        <v>0</v>
      </c>
    </row>
    <row r="105" spans="1:7" s="215" customFormat="1">
      <c r="A105" s="41"/>
      <c r="B105" s="18"/>
      <c r="C105" s="17" t="s">
        <v>81</v>
      </c>
      <c r="D105" s="14"/>
      <c r="E105" s="16"/>
      <c r="F105" s="14"/>
      <c r="G105" s="63"/>
    </row>
    <row r="106" spans="1:7" s="215" customFormat="1" ht="29">
      <c r="A106" s="41"/>
      <c r="B106" s="18"/>
      <c r="C106" s="22" t="s">
        <v>97</v>
      </c>
      <c r="D106" s="14"/>
      <c r="E106" s="16"/>
      <c r="F106" s="14"/>
      <c r="G106" s="63">
        <f t="shared" si="1"/>
        <v>0</v>
      </c>
    </row>
    <row r="107" spans="1:7" s="215" customFormat="1" ht="43.5">
      <c r="A107" s="41"/>
      <c r="B107" s="18"/>
      <c r="C107" s="22" t="s">
        <v>98</v>
      </c>
      <c r="D107" s="14"/>
      <c r="E107" s="16"/>
      <c r="F107" s="14"/>
      <c r="G107" s="63">
        <f t="shared" si="1"/>
        <v>0</v>
      </c>
    </row>
    <row r="108" spans="1:7" s="215" customFormat="1" ht="29">
      <c r="A108" s="41"/>
      <c r="B108" s="18"/>
      <c r="C108" s="22" t="s">
        <v>99</v>
      </c>
      <c r="D108" s="14"/>
      <c r="E108" s="16"/>
      <c r="F108" s="14"/>
      <c r="G108" s="63">
        <f t="shared" si="1"/>
        <v>0</v>
      </c>
    </row>
    <row r="109" spans="1:7" s="215" customFormat="1" ht="31.5" customHeight="1">
      <c r="A109" s="41"/>
      <c r="B109" s="18">
        <f>B97+0.01</f>
        <v>3.0299999999999994</v>
      </c>
      <c r="C109" s="17" t="s">
        <v>103</v>
      </c>
      <c r="D109" s="14"/>
      <c r="E109" s="16"/>
      <c r="F109" s="14"/>
      <c r="G109" s="63">
        <f t="shared" si="1"/>
        <v>0</v>
      </c>
    </row>
    <row r="110" spans="1:7" s="215" customFormat="1" ht="69.75" customHeight="1">
      <c r="A110" s="41"/>
      <c r="B110" s="18"/>
      <c r="C110" s="22" t="s">
        <v>104</v>
      </c>
      <c r="D110" s="14" t="s">
        <v>49</v>
      </c>
      <c r="E110" s="16">
        <v>120</v>
      </c>
      <c r="F110" s="14"/>
      <c r="G110" s="63">
        <f t="shared" si="1"/>
        <v>0</v>
      </c>
    </row>
    <row r="111" spans="1:7" s="215" customFormat="1" ht="34.5" customHeight="1">
      <c r="A111" s="41"/>
      <c r="B111" s="18">
        <f>B109+0.01</f>
        <v>3.0399999999999991</v>
      </c>
      <c r="C111" s="17" t="s">
        <v>105</v>
      </c>
      <c r="D111" s="14"/>
      <c r="E111" s="16"/>
      <c r="F111" s="14"/>
      <c r="G111" s="63">
        <f t="shared" si="1"/>
        <v>0</v>
      </c>
    </row>
    <row r="112" spans="1:7" s="215" customFormat="1" ht="63" customHeight="1">
      <c r="A112" s="41"/>
      <c r="B112" s="18"/>
      <c r="C112" s="22" t="s">
        <v>106</v>
      </c>
      <c r="D112" s="14" t="s">
        <v>49</v>
      </c>
      <c r="E112" s="16">
        <v>80</v>
      </c>
      <c r="F112" s="14"/>
      <c r="G112" s="63">
        <f t="shared" si="1"/>
        <v>0</v>
      </c>
    </row>
    <row r="113" spans="1:7" s="215" customFormat="1">
      <c r="A113" s="41"/>
      <c r="B113" s="18"/>
      <c r="C113" s="17" t="s">
        <v>81</v>
      </c>
      <c r="D113" s="14"/>
      <c r="E113" s="16"/>
      <c r="F113" s="14"/>
      <c r="G113" s="63">
        <f t="shared" si="1"/>
        <v>0</v>
      </c>
    </row>
    <row r="114" spans="1:7" s="215" customFormat="1" ht="29">
      <c r="A114" s="41"/>
      <c r="B114" s="18"/>
      <c r="C114" s="22" t="s">
        <v>107</v>
      </c>
      <c r="D114" s="14"/>
      <c r="E114" s="16"/>
      <c r="F114" s="14"/>
      <c r="G114" s="63">
        <f t="shared" si="1"/>
        <v>0</v>
      </c>
    </row>
    <row r="115" spans="1:7" s="215" customFormat="1" ht="43.5">
      <c r="A115" s="41"/>
      <c r="B115" s="18"/>
      <c r="C115" s="22" t="s">
        <v>108</v>
      </c>
      <c r="D115" s="14"/>
      <c r="E115" s="16"/>
      <c r="F115" s="14"/>
      <c r="G115" s="63">
        <f t="shared" si="1"/>
        <v>0</v>
      </c>
    </row>
    <row r="116" spans="1:7" s="215" customFormat="1" ht="29">
      <c r="A116" s="41"/>
      <c r="B116" s="18"/>
      <c r="C116" s="22" t="s">
        <v>99</v>
      </c>
      <c r="D116" s="14"/>
      <c r="E116" s="16"/>
      <c r="F116" s="14"/>
      <c r="G116" s="63">
        <f t="shared" si="1"/>
        <v>0</v>
      </c>
    </row>
    <row r="117" spans="1:7" s="215" customFormat="1" ht="31.5" customHeight="1">
      <c r="A117" s="41"/>
      <c r="B117" s="18">
        <f>B111+0.01</f>
        <v>3.0499999999999989</v>
      </c>
      <c r="C117" s="17" t="s">
        <v>109</v>
      </c>
      <c r="D117" s="14"/>
      <c r="E117" s="16"/>
      <c r="F117" s="14"/>
      <c r="G117" s="63">
        <f t="shared" si="1"/>
        <v>0</v>
      </c>
    </row>
    <row r="118" spans="1:7" s="215" customFormat="1" ht="78" customHeight="1">
      <c r="A118" s="41"/>
      <c r="B118" s="18"/>
      <c r="C118" s="22" t="s">
        <v>110</v>
      </c>
      <c r="D118" s="14" t="s">
        <v>49</v>
      </c>
      <c r="E118" s="16">
        <v>40</v>
      </c>
      <c r="F118" s="14"/>
      <c r="G118" s="63">
        <f t="shared" si="1"/>
        <v>0</v>
      </c>
    </row>
    <row r="119" spans="1:7" s="215" customFormat="1" ht="104.25" customHeight="1">
      <c r="A119" s="41"/>
      <c r="B119" s="18"/>
      <c r="C119" s="22"/>
      <c r="D119" s="14"/>
      <c r="E119" s="16"/>
      <c r="F119" s="14"/>
      <c r="G119" s="63">
        <f t="shared" si="1"/>
        <v>0</v>
      </c>
    </row>
    <row r="120" spans="1:7" s="215" customFormat="1">
      <c r="A120" s="41"/>
      <c r="B120" s="18">
        <f>B117+0.01</f>
        <v>3.0599999999999987</v>
      </c>
      <c r="C120" s="17" t="s">
        <v>111</v>
      </c>
      <c r="D120" s="14"/>
      <c r="E120" s="16"/>
      <c r="F120" s="14"/>
      <c r="G120" s="63">
        <f t="shared" si="1"/>
        <v>0</v>
      </c>
    </row>
    <row r="121" spans="1:7" s="215" customFormat="1" ht="101.5">
      <c r="A121" s="41"/>
      <c r="B121" s="18"/>
      <c r="C121" s="22" t="s">
        <v>112</v>
      </c>
      <c r="D121" s="14" t="s">
        <v>49</v>
      </c>
      <c r="E121" s="16">
        <v>15</v>
      </c>
      <c r="F121" s="14"/>
      <c r="G121" s="63">
        <f t="shared" si="1"/>
        <v>0</v>
      </c>
    </row>
    <row r="122" spans="1:7" s="215" customFormat="1" ht="36" customHeight="1">
      <c r="A122" s="41"/>
      <c r="B122" s="18">
        <f>B120+0.01</f>
        <v>3.0699999999999985</v>
      </c>
      <c r="C122" s="17" t="s">
        <v>113</v>
      </c>
      <c r="D122" s="14"/>
      <c r="E122" s="16"/>
      <c r="F122" s="14"/>
      <c r="G122" s="63">
        <f t="shared" si="1"/>
        <v>0</v>
      </c>
    </row>
    <row r="123" spans="1:7" s="215" customFormat="1" ht="58">
      <c r="A123" s="41"/>
      <c r="B123" s="18"/>
      <c r="C123" s="22" t="s">
        <v>114</v>
      </c>
      <c r="D123" s="14" t="s">
        <v>49</v>
      </c>
      <c r="E123" s="16">
        <v>190</v>
      </c>
      <c r="F123" s="14"/>
      <c r="G123" s="63">
        <f t="shared" si="1"/>
        <v>0</v>
      </c>
    </row>
    <row r="124" spans="1:7" s="215" customFormat="1" ht="18.75" customHeight="1">
      <c r="A124" s="41"/>
      <c r="B124" s="18">
        <f>B122+0.01</f>
        <v>3.0799999999999983</v>
      </c>
      <c r="C124" s="17" t="s">
        <v>258</v>
      </c>
      <c r="D124" s="14"/>
      <c r="E124" s="16"/>
      <c r="F124" s="14"/>
      <c r="G124" s="63">
        <f t="shared" si="1"/>
        <v>0</v>
      </c>
    </row>
    <row r="125" spans="1:7" s="215" customFormat="1" ht="29">
      <c r="A125" s="41"/>
      <c r="B125" s="18"/>
      <c r="C125" s="22" t="s">
        <v>115</v>
      </c>
      <c r="D125" s="14" t="s">
        <v>49</v>
      </c>
      <c r="E125" s="16">
        <v>30</v>
      </c>
      <c r="F125" s="14"/>
      <c r="G125" s="63">
        <f t="shared" si="1"/>
        <v>0</v>
      </c>
    </row>
    <row r="126" spans="1:7" s="215" customFormat="1">
      <c r="A126" s="41"/>
      <c r="B126" s="18"/>
      <c r="C126" s="17" t="s">
        <v>81</v>
      </c>
      <c r="D126" s="14"/>
      <c r="E126" s="16"/>
      <c r="F126" s="14"/>
      <c r="G126" s="63">
        <f t="shared" si="1"/>
        <v>0</v>
      </c>
    </row>
    <row r="127" spans="1:7" s="215" customFormat="1" ht="29">
      <c r="A127" s="41"/>
      <c r="B127" s="18"/>
      <c r="C127" s="22" t="s">
        <v>97</v>
      </c>
      <c r="D127" s="14"/>
      <c r="E127" s="16"/>
      <c r="F127" s="14"/>
      <c r="G127" s="63">
        <f t="shared" si="1"/>
        <v>0</v>
      </c>
    </row>
    <row r="128" spans="1:7" s="215" customFormat="1" ht="43.5">
      <c r="A128" s="41"/>
      <c r="B128" s="18"/>
      <c r="C128" s="22" t="s">
        <v>98</v>
      </c>
      <c r="D128" s="14"/>
      <c r="E128" s="16"/>
      <c r="F128" s="14"/>
      <c r="G128" s="63">
        <f t="shared" si="1"/>
        <v>0</v>
      </c>
    </row>
    <row r="129" spans="1:7" s="215" customFormat="1" ht="29">
      <c r="A129" s="41"/>
      <c r="B129" s="18"/>
      <c r="C129" s="22" t="s">
        <v>99</v>
      </c>
      <c r="D129" s="14"/>
      <c r="E129" s="16"/>
      <c r="F129" s="14"/>
      <c r="G129" s="63">
        <f t="shared" si="1"/>
        <v>0</v>
      </c>
    </row>
    <row r="130" spans="1:7" s="215" customFormat="1" ht="20.149999999999999" customHeight="1" thickBot="1">
      <c r="A130" s="55">
        <v>3</v>
      </c>
      <c r="B130" s="264" t="s">
        <v>247</v>
      </c>
      <c r="C130" s="271"/>
      <c r="D130" s="265"/>
      <c r="E130" s="43"/>
      <c r="F130" s="42"/>
      <c r="G130" s="64">
        <f>SUM(G93:G129)</f>
        <v>0</v>
      </c>
    </row>
    <row r="131" spans="1:7" s="215" customFormat="1" ht="20.149999999999999" customHeight="1">
      <c r="A131" s="46">
        <f>A93+1</f>
        <v>4</v>
      </c>
      <c r="B131" s="269" t="s">
        <v>116</v>
      </c>
      <c r="C131" s="270"/>
      <c r="D131" s="47"/>
      <c r="E131" s="48"/>
      <c r="F131" s="47"/>
      <c r="G131" s="62"/>
    </row>
    <row r="132" spans="1:7" s="215" customFormat="1" ht="31">
      <c r="A132" s="41"/>
      <c r="B132" s="18">
        <f>A131+0.01</f>
        <v>4.01</v>
      </c>
      <c r="C132" s="23" t="s">
        <v>259</v>
      </c>
      <c r="D132" s="14"/>
      <c r="E132" s="16"/>
      <c r="F132" s="14"/>
      <c r="G132" s="63">
        <f t="shared" si="1"/>
        <v>0</v>
      </c>
    </row>
    <row r="133" spans="1:7" s="215" customFormat="1" ht="66.75" customHeight="1">
      <c r="A133" s="41"/>
      <c r="B133" s="18"/>
      <c r="C133" s="22" t="s">
        <v>117</v>
      </c>
      <c r="D133" s="14" t="s">
        <v>49</v>
      </c>
      <c r="E133" s="16">
        <v>60</v>
      </c>
      <c r="F133" s="14"/>
      <c r="G133" s="63">
        <f t="shared" si="1"/>
        <v>0</v>
      </c>
    </row>
    <row r="134" spans="1:7" s="215" customFormat="1" ht="90" customHeight="1">
      <c r="A134" s="41"/>
      <c r="B134" s="18"/>
      <c r="C134" s="22"/>
      <c r="D134" s="14"/>
      <c r="E134" s="16"/>
      <c r="F134" s="14"/>
      <c r="G134" s="63"/>
    </row>
    <row r="135" spans="1:7" s="215" customFormat="1">
      <c r="A135" s="41"/>
      <c r="B135" s="18"/>
      <c r="C135" s="22"/>
      <c r="D135" s="14"/>
      <c r="E135" s="16"/>
      <c r="F135" s="14"/>
      <c r="G135" s="63"/>
    </row>
    <row r="136" spans="1:7" s="215" customFormat="1" ht="31">
      <c r="A136" s="41"/>
      <c r="B136" s="18">
        <f>B132+0.01</f>
        <v>4.0199999999999996</v>
      </c>
      <c r="C136" s="23" t="s">
        <v>260</v>
      </c>
      <c r="D136" s="14"/>
      <c r="E136" s="16"/>
      <c r="F136" s="14"/>
      <c r="G136" s="63"/>
    </row>
    <row r="137" spans="1:7" s="215" customFormat="1" ht="51.75" customHeight="1">
      <c r="A137" s="41"/>
      <c r="B137" s="18"/>
      <c r="C137" s="22" t="s">
        <v>118</v>
      </c>
      <c r="D137" s="14" t="s">
        <v>49</v>
      </c>
      <c r="E137" s="16">
        <v>215</v>
      </c>
      <c r="F137" s="14"/>
      <c r="G137" s="63">
        <f t="shared" ref="G137:G161" si="2">IF(E137="QRO",F137*0, F137*E137)</f>
        <v>0</v>
      </c>
    </row>
    <row r="138" spans="1:7" s="215" customFormat="1" ht="138.65" customHeight="1">
      <c r="A138" s="41"/>
      <c r="B138" s="18"/>
      <c r="C138" s="22"/>
      <c r="D138" s="14"/>
      <c r="E138" s="16"/>
      <c r="F138" s="14"/>
      <c r="G138" s="63"/>
    </row>
    <row r="139" spans="1:7" s="215" customFormat="1">
      <c r="A139" s="41"/>
      <c r="B139" s="18"/>
      <c r="C139" s="22"/>
      <c r="D139" s="14"/>
      <c r="E139" s="16"/>
      <c r="F139" s="14"/>
      <c r="G139" s="63"/>
    </row>
    <row r="140" spans="1:7" s="215" customFormat="1" ht="20.149999999999999" customHeight="1" thickBot="1">
      <c r="A140" s="55">
        <v>4</v>
      </c>
      <c r="B140" s="272" t="s">
        <v>248</v>
      </c>
      <c r="C140" s="273"/>
      <c r="D140" s="42"/>
      <c r="E140" s="43"/>
      <c r="F140" s="42"/>
      <c r="G140" s="64">
        <f>SUM(G131:G139)</f>
        <v>0</v>
      </c>
    </row>
    <row r="141" spans="1:7" s="215" customFormat="1" ht="20.149999999999999" customHeight="1">
      <c r="A141" s="49">
        <f>A131+1</f>
        <v>5</v>
      </c>
      <c r="B141" s="269" t="s">
        <v>119</v>
      </c>
      <c r="C141" s="270"/>
      <c r="D141" s="50"/>
      <c r="E141" s="51"/>
      <c r="F141" s="50"/>
      <c r="G141" s="65"/>
    </row>
    <row r="142" spans="1:7" s="215" customFormat="1">
      <c r="A142" s="10"/>
      <c r="B142" s="18"/>
      <c r="C142" s="17"/>
      <c r="D142" s="14"/>
      <c r="E142" s="16"/>
      <c r="F142" s="14"/>
      <c r="G142" s="59">
        <f t="shared" si="2"/>
        <v>0</v>
      </c>
    </row>
    <row r="143" spans="1:7" s="215" customFormat="1" ht="18.75" customHeight="1">
      <c r="A143" s="10"/>
      <c r="B143" s="18">
        <f>A141+0.01</f>
        <v>5.01</v>
      </c>
      <c r="C143" s="17" t="s">
        <v>261</v>
      </c>
      <c r="D143" s="14"/>
      <c r="E143" s="16"/>
      <c r="F143" s="14"/>
      <c r="G143" s="59"/>
    </row>
    <row r="144" spans="1:7" s="215" customFormat="1" ht="159" customHeight="1">
      <c r="A144" s="10"/>
      <c r="B144" s="18"/>
      <c r="C144" s="22" t="s">
        <v>120</v>
      </c>
      <c r="D144" s="14" t="s">
        <v>49</v>
      </c>
      <c r="E144" s="16">
        <v>96</v>
      </c>
      <c r="F144" s="14"/>
      <c r="G144" s="59">
        <f t="shared" si="2"/>
        <v>0</v>
      </c>
    </row>
    <row r="145" spans="1:7" s="215" customFormat="1">
      <c r="A145" s="10"/>
      <c r="B145" s="18">
        <f>B143+0.01</f>
        <v>5.0199999999999996</v>
      </c>
      <c r="C145" s="17" t="s">
        <v>121</v>
      </c>
      <c r="D145" s="14"/>
      <c r="E145" s="16"/>
      <c r="F145" s="14"/>
      <c r="G145" s="59">
        <f t="shared" si="2"/>
        <v>0</v>
      </c>
    </row>
    <row r="146" spans="1:7" s="215" customFormat="1" ht="66.75" customHeight="1">
      <c r="A146" s="10"/>
      <c r="B146" s="18"/>
      <c r="C146" s="22" t="s">
        <v>122</v>
      </c>
      <c r="D146" s="14" t="s">
        <v>49</v>
      </c>
      <c r="E146" s="16">
        <v>35</v>
      </c>
      <c r="F146" s="14"/>
      <c r="G146" s="59">
        <f t="shared" si="2"/>
        <v>0</v>
      </c>
    </row>
    <row r="147" spans="1:7" s="215" customFormat="1">
      <c r="A147" s="10"/>
      <c r="B147" s="18">
        <f>B145+0.01</f>
        <v>5.0299999999999994</v>
      </c>
      <c r="C147" s="17" t="s">
        <v>123</v>
      </c>
      <c r="D147" s="14"/>
      <c r="E147" s="16"/>
      <c r="F147" s="14"/>
      <c r="G147" s="59">
        <f t="shared" si="2"/>
        <v>0</v>
      </c>
    </row>
    <row r="148" spans="1:7" s="215" customFormat="1" ht="58">
      <c r="A148" s="10"/>
      <c r="B148" s="18"/>
      <c r="C148" s="22" t="s">
        <v>124</v>
      </c>
      <c r="D148" s="14" t="s">
        <v>125</v>
      </c>
      <c r="E148" s="16">
        <v>30</v>
      </c>
      <c r="F148" s="14"/>
      <c r="G148" s="59">
        <f t="shared" si="2"/>
        <v>0</v>
      </c>
    </row>
    <row r="149" spans="1:7" s="215" customFormat="1">
      <c r="A149" s="10"/>
      <c r="B149" s="18">
        <f>B147+0.01</f>
        <v>5.0399999999999991</v>
      </c>
      <c r="C149" s="17" t="s">
        <v>126</v>
      </c>
      <c r="D149" s="14"/>
      <c r="E149" s="221"/>
      <c r="F149" s="14"/>
      <c r="G149" s="59">
        <f t="shared" si="2"/>
        <v>0</v>
      </c>
    </row>
    <row r="150" spans="1:7" s="215" customFormat="1" ht="101.5">
      <c r="A150" s="10"/>
      <c r="B150" s="18"/>
      <c r="C150" s="22" t="s">
        <v>127</v>
      </c>
      <c r="D150" s="14" t="s">
        <v>90</v>
      </c>
      <c r="E150" s="16" t="s">
        <v>61</v>
      </c>
      <c r="F150" s="14"/>
      <c r="G150" s="59">
        <f t="shared" si="2"/>
        <v>0</v>
      </c>
    </row>
    <row r="151" spans="1:7" s="215" customFormat="1">
      <c r="A151" s="10"/>
      <c r="B151" s="18">
        <f>B149+0.01</f>
        <v>5.0499999999999989</v>
      </c>
      <c r="C151" s="17" t="s">
        <v>128</v>
      </c>
      <c r="D151" s="14"/>
      <c r="E151" s="16"/>
      <c r="F151" s="14"/>
      <c r="G151" s="59">
        <f t="shared" si="2"/>
        <v>0</v>
      </c>
    </row>
    <row r="152" spans="1:7" s="215" customFormat="1" ht="65.25" customHeight="1">
      <c r="A152" s="10"/>
      <c r="B152" s="18"/>
      <c r="C152" s="22" t="s">
        <v>129</v>
      </c>
      <c r="D152" s="14" t="s">
        <v>130</v>
      </c>
      <c r="E152" s="16">
        <v>25</v>
      </c>
      <c r="F152" s="14"/>
      <c r="G152" s="59">
        <f t="shared" si="2"/>
        <v>0</v>
      </c>
    </row>
    <row r="153" spans="1:7" s="215" customFormat="1" ht="20.149999999999999" customHeight="1" thickBot="1">
      <c r="A153" s="66">
        <v>5</v>
      </c>
      <c r="B153" s="274" t="s">
        <v>249</v>
      </c>
      <c r="C153" s="275"/>
      <c r="D153" s="276"/>
      <c r="E153" s="67"/>
      <c r="F153" s="222"/>
      <c r="G153" s="68">
        <f>SUM(G141:G152)</f>
        <v>0</v>
      </c>
    </row>
    <row r="154" spans="1:7" s="215" customFormat="1" ht="20.149999999999999" customHeight="1">
      <c r="A154" s="46">
        <f>A141+1</f>
        <v>6</v>
      </c>
      <c r="B154" s="269" t="s">
        <v>131</v>
      </c>
      <c r="C154" s="270"/>
      <c r="D154" s="47"/>
      <c r="E154" s="48"/>
      <c r="F154" s="47"/>
      <c r="G154" s="62"/>
    </row>
    <row r="155" spans="1:7" s="215" customFormat="1">
      <c r="A155" s="41"/>
      <c r="B155" s="18"/>
      <c r="C155" s="17"/>
      <c r="D155" s="14"/>
      <c r="E155" s="16"/>
      <c r="F155" s="14"/>
      <c r="G155" s="63">
        <f t="shared" si="2"/>
        <v>0</v>
      </c>
    </row>
    <row r="156" spans="1:7" s="215" customFormat="1">
      <c r="A156" s="41"/>
      <c r="B156" s="18">
        <f>A154+0.01</f>
        <v>6.01</v>
      </c>
      <c r="C156" s="17" t="s">
        <v>132</v>
      </c>
      <c r="D156" s="14"/>
      <c r="E156" s="16"/>
      <c r="F156" s="14"/>
      <c r="G156" s="63">
        <f t="shared" si="2"/>
        <v>0</v>
      </c>
    </row>
    <row r="157" spans="1:7" s="215" customFormat="1" ht="377">
      <c r="A157" s="41"/>
      <c r="B157" s="18"/>
      <c r="C157" s="15" t="s">
        <v>133</v>
      </c>
      <c r="D157" s="14" t="s">
        <v>134</v>
      </c>
      <c r="E157" s="16">
        <v>12</v>
      </c>
      <c r="F157" s="14"/>
      <c r="G157" s="63">
        <f>IF(E157="QRO",F157*0, F157*E157)</f>
        <v>0</v>
      </c>
    </row>
    <row r="158" spans="1:7" s="215" customFormat="1" ht="97.5" customHeight="1">
      <c r="A158" s="41"/>
      <c r="B158" s="18"/>
      <c r="C158" s="15"/>
      <c r="D158" s="14"/>
      <c r="E158" s="16"/>
      <c r="F158" s="14"/>
      <c r="G158" s="63">
        <f t="shared" si="2"/>
        <v>0</v>
      </c>
    </row>
    <row r="159" spans="1:7" s="215" customFormat="1">
      <c r="A159" s="41"/>
      <c r="B159" s="18">
        <f>B156+0.01</f>
        <v>6.02</v>
      </c>
      <c r="C159" s="17" t="s">
        <v>135</v>
      </c>
      <c r="D159" s="14"/>
      <c r="E159" s="16"/>
      <c r="F159" s="14"/>
      <c r="G159" s="63">
        <f t="shared" si="2"/>
        <v>0</v>
      </c>
    </row>
    <row r="160" spans="1:7" s="215" customFormat="1" ht="377">
      <c r="A160" s="41"/>
      <c r="B160" s="18"/>
      <c r="C160" s="15" t="s">
        <v>136</v>
      </c>
      <c r="D160" s="14" t="s">
        <v>134</v>
      </c>
      <c r="E160" s="223">
        <v>60</v>
      </c>
      <c r="F160" s="14"/>
      <c r="G160" s="63">
        <f t="shared" si="2"/>
        <v>0</v>
      </c>
    </row>
    <row r="161" spans="1:7" s="215" customFormat="1" ht="170.15" customHeight="1">
      <c r="A161" s="41"/>
      <c r="B161" s="18"/>
      <c r="C161" s="15"/>
      <c r="D161" s="14"/>
      <c r="E161" s="16"/>
      <c r="F161" s="14"/>
      <c r="G161" s="63">
        <f t="shared" si="2"/>
        <v>0</v>
      </c>
    </row>
    <row r="162" spans="1:7" s="215" customFormat="1">
      <c r="A162" s="41"/>
      <c r="B162" s="110">
        <f>B159+0.01</f>
        <v>6.0299999999999994</v>
      </c>
      <c r="C162" s="12" t="s">
        <v>263</v>
      </c>
      <c r="D162" s="14"/>
      <c r="E162" s="16"/>
      <c r="F162" s="14"/>
      <c r="G162" s="63"/>
    </row>
    <row r="163" spans="1:7" s="215" customFormat="1" ht="130.5">
      <c r="A163" s="41"/>
      <c r="B163" s="18"/>
      <c r="C163" s="15" t="s">
        <v>262</v>
      </c>
      <c r="D163" s="14"/>
      <c r="E163" s="16"/>
      <c r="F163" s="14"/>
      <c r="G163" s="63"/>
    </row>
    <row r="164" spans="1:7" s="215" customFormat="1" ht="191.15" customHeight="1">
      <c r="A164" s="41"/>
      <c r="B164" s="18"/>
      <c r="C164" s="15"/>
      <c r="D164" s="14" t="s">
        <v>130</v>
      </c>
      <c r="E164" s="16">
        <v>2</v>
      </c>
      <c r="F164" s="14"/>
      <c r="G164" s="63">
        <f t="shared" ref="G164:G227" si="3">IF(E164="QRO",F164*0, F164*E164)</f>
        <v>0</v>
      </c>
    </row>
    <row r="165" spans="1:7" s="215" customFormat="1">
      <c r="A165" s="41"/>
      <c r="B165" s="110">
        <f>B162+0.01</f>
        <v>6.0399999999999991</v>
      </c>
      <c r="C165" s="109" t="s">
        <v>264</v>
      </c>
      <c r="D165" s="14"/>
      <c r="E165" s="16"/>
      <c r="F165" s="14"/>
      <c r="G165" s="63"/>
    </row>
    <row r="166" spans="1:7" s="215" customFormat="1" ht="145">
      <c r="A166" s="41"/>
      <c r="B166" s="110"/>
      <c r="C166" s="254" t="s">
        <v>265</v>
      </c>
      <c r="D166" s="14"/>
      <c r="E166" s="16"/>
      <c r="F166" s="14"/>
      <c r="G166" s="63"/>
    </row>
    <row r="167" spans="1:7" s="215" customFormat="1" ht="230.15" customHeight="1">
      <c r="A167" s="41"/>
      <c r="B167" s="18"/>
      <c r="C167" s="15"/>
      <c r="D167" s="14" t="s">
        <v>130</v>
      </c>
      <c r="E167" s="112">
        <v>5</v>
      </c>
      <c r="F167" s="14"/>
      <c r="G167" s="63">
        <f t="shared" si="3"/>
        <v>0</v>
      </c>
    </row>
    <row r="168" spans="1:7" s="215" customFormat="1">
      <c r="A168" s="41"/>
      <c r="B168" s="110">
        <f>B165+0.01</f>
        <v>6.0499999999999989</v>
      </c>
      <c r="C168" s="17" t="s">
        <v>137</v>
      </c>
      <c r="D168" s="14"/>
      <c r="E168" s="16"/>
      <c r="F168" s="14"/>
      <c r="G168" s="63">
        <f t="shared" si="3"/>
        <v>0</v>
      </c>
    </row>
    <row r="169" spans="1:7" s="215" customFormat="1">
      <c r="A169" s="41"/>
      <c r="B169" s="18"/>
      <c r="C169" s="22" t="s">
        <v>138</v>
      </c>
      <c r="D169" s="14" t="s">
        <v>130</v>
      </c>
      <c r="E169" s="16">
        <v>24</v>
      </c>
      <c r="F169" s="14"/>
      <c r="G169" s="63">
        <f t="shared" si="3"/>
        <v>0</v>
      </c>
    </row>
    <row r="170" spans="1:7" s="215" customFormat="1" ht="15.5">
      <c r="A170" s="41"/>
      <c r="B170" s="18"/>
      <c r="C170" s="22" t="s">
        <v>139</v>
      </c>
      <c r="D170" s="14"/>
      <c r="E170" s="16"/>
      <c r="F170" s="14"/>
      <c r="G170" s="63">
        <f t="shared" si="3"/>
        <v>0</v>
      </c>
    </row>
    <row r="171" spans="1:7" s="215" customFormat="1">
      <c r="A171" s="41"/>
      <c r="B171" s="18"/>
      <c r="C171" s="22" t="s">
        <v>140</v>
      </c>
      <c r="D171" s="14"/>
      <c r="E171" s="16"/>
      <c r="F171" s="14"/>
      <c r="G171" s="63">
        <f t="shared" si="3"/>
        <v>0</v>
      </c>
    </row>
    <row r="172" spans="1:7" s="215" customFormat="1" ht="15.5">
      <c r="A172" s="41"/>
      <c r="B172" s="18"/>
      <c r="C172" s="22" t="s">
        <v>141</v>
      </c>
      <c r="D172" s="14"/>
      <c r="E172" s="16"/>
      <c r="F172" s="14"/>
      <c r="G172" s="63">
        <f t="shared" si="3"/>
        <v>0</v>
      </c>
    </row>
    <row r="173" spans="1:7" s="215" customFormat="1" ht="29">
      <c r="A173" s="41"/>
      <c r="B173" s="18"/>
      <c r="C173" s="22" t="s">
        <v>142</v>
      </c>
      <c r="D173" s="14"/>
      <c r="E173" s="16"/>
      <c r="F173" s="14"/>
      <c r="G173" s="63">
        <f t="shared" si="3"/>
        <v>0</v>
      </c>
    </row>
    <row r="174" spans="1:7" s="215" customFormat="1" ht="115.5" customHeight="1">
      <c r="A174" s="41"/>
      <c r="B174" s="18"/>
      <c r="C174" s="15"/>
      <c r="D174" s="14"/>
      <c r="E174" s="16"/>
      <c r="F174" s="14"/>
      <c r="G174" s="63">
        <f t="shared" si="3"/>
        <v>0</v>
      </c>
    </row>
    <row r="175" spans="1:7" s="215" customFormat="1">
      <c r="A175" s="41"/>
      <c r="B175" s="18"/>
      <c r="C175" s="15"/>
      <c r="D175" s="14"/>
      <c r="E175" s="16"/>
      <c r="F175" s="14"/>
      <c r="G175" s="63">
        <f t="shared" si="3"/>
        <v>0</v>
      </c>
    </row>
    <row r="176" spans="1:7" s="215" customFormat="1">
      <c r="A176" s="41"/>
      <c r="B176" s="113">
        <f>B168+0.01</f>
        <v>6.0599999999999987</v>
      </c>
      <c r="C176" s="25" t="s">
        <v>143</v>
      </c>
      <c r="D176" s="26"/>
      <c r="E176" s="16"/>
      <c r="F176" s="14"/>
      <c r="G176" s="63">
        <f t="shared" si="3"/>
        <v>0</v>
      </c>
    </row>
    <row r="177" spans="1:7" s="215" customFormat="1" ht="113.25" customHeight="1">
      <c r="A177" s="41"/>
      <c r="B177" s="24"/>
      <c r="C177" s="27" t="s">
        <v>144</v>
      </c>
      <c r="D177" s="26" t="s">
        <v>130</v>
      </c>
      <c r="E177" s="16">
        <v>15</v>
      </c>
      <c r="F177" s="14"/>
      <c r="G177" s="63">
        <f t="shared" si="3"/>
        <v>0</v>
      </c>
    </row>
    <row r="178" spans="1:7" s="215" customFormat="1" ht="105" customHeight="1">
      <c r="A178" s="41"/>
      <c r="B178" s="24"/>
      <c r="C178" s="27"/>
      <c r="D178" s="26"/>
      <c r="E178" s="16"/>
      <c r="F178" s="14"/>
      <c r="G178" s="63">
        <f t="shared" si="3"/>
        <v>0</v>
      </c>
    </row>
    <row r="179" spans="1:7" s="215" customFormat="1">
      <c r="A179" s="41"/>
      <c r="B179" s="18"/>
      <c r="C179" s="15"/>
      <c r="D179" s="14"/>
      <c r="E179" s="16"/>
      <c r="F179" s="14"/>
      <c r="G179" s="63">
        <f t="shared" si="3"/>
        <v>0</v>
      </c>
    </row>
    <row r="180" spans="1:7" s="215" customFormat="1">
      <c r="A180" s="41"/>
      <c r="B180" s="110">
        <f>B176+0.01</f>
        <v>6.0699999999999985</v>
      </c>
      <c r="C180" s="12" t="s">
        <v>266</v>
      </c>
      <c r="D180" s="14"/>
      <c r="E180" s="16">
        <v>0</v>
      </c>
      <c r="F180" s="14"/>
      <c r="G180" s="63"/>
    </row>
    <row r="181" spans="1:7" s="215" customFormat="1" ht="159.5">
      <c r="A181" s="41"/>
      <c r="B181" s="18"/>
      <c r="C181" s="15" t="s">
        <v>267</v>
      </c>
      <c r="D181" s="14" t="s">
        <v>134</v>
      </c>
      <c r="E181" s="16">
        <v>5</v>
      </c>
      <c r="F181" s="14"/>
      <c r="G181" s="63">
        <f t="shared" si="3"/>
        <v>0</v>
      </c>
    </row>
    <row r="182" spans="1:7" s="215" customFormat="1">
      <c r="A182" s="41"/>
      <c r="B182" s="18"/>
      <c r="C182" s="15"/>
      <c r="D182" s="14"/>
      <c r="E182" s="16"/>
      <c r="F182" s="14"/>
      <c r="G182" s="63"/>
    </row>
    <row r="183" spans="1:7" s="215" customFormat="1">
      <c r="A183" s="41"/>
      <c r="B183" s="18">
        <f>B180+0.01</f>
        <v>6.0799999999999983</v>
      </c>
      <c r="C183" s="12" t="s">
        <v>145</v>
      </c>
      <c r="D183" s="14"/>
      <c r="E183" s="16"/>
      <c r="F183" s="14"/>
      <c r="G183" s="63">
        <f t="shared" si="3"/>
        <v>0</v>
      </c>
    </row>
    <row r="184" spans="1:7" s="215" customFormat="1" ht="72.5">
      <c r="A184" s="41"/>
      <c r="B184" s="18"/>
      <c r="C184" s="22" t="s">
        <v>146</v>
      </c>
      <c r="D184" s="14" t="s">
        <v>134</v>
      </c>
      <c r="E184" s="16">
        <v>130</v>
      </c>
      <c r="F184" s="14"/>
      <c r="G184" s="63">
        <f t="shared" si="3"/>
        <v>0</v>
      </c>
    </row>
    <row r="185" spans="1:7" s="215" customFormat="1">
      <c r="A185" s="41"/>
      <c r="B185" s="18">
        <f>B183+0.01</f>
        <v>6.0899999999999981</v>
      </c>
      <c r="C185" s="12" t="s">
        <v>148</v>
      </c>
      <c r="D185" s="14"/>
      <c r="E185" s="16"/>
      <c r="F185" s="14"/>
      <c r="G185" s="63">
        <f t="shared" si="3"/>
        <v>0</v>
      </c>
    </row>
    <row r="186" spans="1:7" s="215" customFormat="1" ht="162" customHeight="1">
      <c r="A186" s="41"/>
      <c r="B186" s="18"/>
      <c r="C186" s="22" t="s">
        <v>149</v>
      </c>
      <c r="D186" s="14" t="s">
        <v>130</v>
      </c>
      <c r="E186" s="16">
        <v>135</v>
      </c>
      <c r="F186" s="14"/>
      <c r="G186" s="63">
        <f t="shared" si="3"/>
        <v>0</v>
      </c>
    </row>
    <row r="187" spans="1:7" s="215" customFormat="1">
      <c r="A187" s="41"/>
      <c r="B187" s="18">
        <f>B183+0.01</f>
        <v>6.0899999999999981</v>
      </c>
      <c r="C187" s="12" t="s">
        <v>147</v>
      </c>
      <c r="D187" s="14"/>
      <c r="E187" s="16"/>
      <c r="F187" s="14"/>
      <c r="G187" s="63">
        <f t="shared" si="3"/>
        <v>0</v>
      </c>
    </row>
    <row r="188" spans="1:7" s="215" customFormat="1" ht="158.25" customHeight="1">
      <c r="A188" s="41"/>
      <c r="B188" s="18"/>
      <c r="C188" s="22" t="s">
        <v>268</v>
      </c>
      <c r="D188" s="14" t="s">
        <v>130</v>
      </c>
      <c r="E188" s="16">
        <v>1</v>
      </c>
      <c r="F188" s="14"/>
      <c r="G188" s="63">
        <f t="shared" si="3"/>
        <v>0</v>
      </c>
    </row>
    <row r="189" spans="1:7" s="215" customFormat="1" ht="20.149999999999999" customHeight="1" thickBot="1">
      <c r="A189" s="55">
        <v>6</v>
      </c>
      <c r="B189" s="272" t="s">
        <v>250</v>
      </c>
      <c r="C189" s="273"/>
      <c r="D189" s="42"/>
      <c r="E189" s="43"/>
      <c r="F189" s="42"/>
      <c r="G189" s="64">
        <f>SUM(G154:G188)</f>
        <v>0</v>
      </c>
    </row>
    <row r="190" spans="1:7" s="215" customFormat="1" ht="20.149999999999999" customHeight="1">
      <c r="A190" s="46">
        <f>A154+1</f>
        <v>7</v>
      </c>
      <c r="B190" s="269" t="s">
        <v>150</v>
      </c>
      <c r="C190" s="277"/>
      <c r="D190" s="47"/>
      <c r="E190" s="48"/>
      <c r="F190" s="47"/>
      <c r="G190" s="62"/>
    </row>
    <row r="191" spans="1:7" s="215" customFormat="1">
      <c r="A191" s="41"/>
      <c r="B191" s="18"/>
      <c r="C191" s="17"/>
      <c r="D191" s="14"/>
      <c r="E191" s="16"/>
      <c r="F191" s="14"/>
      <c r="G191" s="63"/>
    </row>
    <row r="192" spans="1:7" s="215" customFormat="1">
      <c r="A192" s="41"/>
      <c r="B192" s="18">
        <f>A190+0.01</f>
        <v>7.01</v>
      </c>
      <c r="C192" s="17" t="s">
        <v>151</v>
      </c>
      <c r="D192" s="14"/>
      <c r="E192" s="16"/>
      <c r="F192" s="14"/>
      <c r="G192" s="63"/>
    </row>
    <row r="193" spans="1:7" s="215" customFormat="1" ht="43.5">
      <c r="A193" s="41"/>
      <c r="B193" s="18"/>
      <c r="C193" s="22" t="s">
        <v>152</v>
      </c>
      <c r="D193" s="14" t="s">
        <v>49</v>
      </c>
      <c r="E193" s="16">
        <v>30</v>
      </c>
      <c r="F193" s="14"/>
      <c r="G193" s="63">
        <f t="shared" si="3"/>
        <v>0</v>
      </c>
    </row>
    <row r="194" spans="1:7" s="215" customFormat="1" ht="43.5">
      <c r="A194" s="41"/>
      <c r="B194" s="18"/>
      <c r="C194" s="22" t="s">
        <v>153</v>
      </c>
      <c r="D194" s="14" t="s">
        <v>49</v>
      </c>
      <c r="E194" s="16" t="s">
        <v>61</v>
      </c>
      <c r="F194" s="14"/>
      <c r="G194" s="63">
        <f t="shared" si="3"/>
        <v>0</v>
      </c>
    </row>
    <row r="195" spans="1:7" s="215" customFormat="1">
      <c r="A195" s="41"/>
      <c r="B195" s="18">
        <f>B192+0.01</f>
        <v>7.02</v>
      </c>
      <c r="C195" s="25" t="s">
        <v>154</v>
      </c>
      <c r="D195" s="14"/>
      <c r="E195" s="16"/>
      <c r="F195" s="14"/>
      <c r="G195" s="63">
        <f t="shared" si="3"/>
        <v>0</v>
      </c>
    </row>
    <row r="196" spans="1:7" s="215" customFormat="1" ht="53.25" customHeight="1">
      <c r="A196" s="41"/>
      <c r="B196" s="18"/>
      <c r="C196" s="28" t="s">
        <v>155</v>
      </c>
      <c r="D196" s="14" t="s">
        <v>49</v>
      </c>
      <c r="E196" s="16">
        <v>190</v>
      </c>
      <c r="F196" s="14"/>
      <c r="G196" s="63">
        <f t="shared" si="3"/>
        <v>0</v>
      </c>
    </row>
    <row r="197" spans="1:7" s="215" customFormat="1">
      <c r="A197" s="41"/>
      <c r="B197" s="18">
        <f>B195+0.01</f>
        <v>7.0299999999999994</v>
      </c>
      <c r="C197" s="17" t="s">
        <v>156</v>
      </c>
      <c r="D197" s="14"/>
      <c r="E197" s="16"/>
      <c r="F197" s="14"/>
      <c r="G197" s="63">
        <f t="shared" si="3"/>
        <v>0</v>
      </c>
    </row>
    <row r="198" spans="1:7" s="215" customFormat="1" ht="58">
      <c r="A198" s="41"/>
      <c r="B198" s="18"/>
      <c r="C198" s="22" t="s">
        <v>157</v>
      </c>
      <c r="D198" s="14" t="s">
        <v>49</v>
      </c>
      <c r="E198" s="16">
        <v>40</v>
      </c>
      <c r="F198" s="14"/>
      <c r="G198" s="63">
        <f t="shared" si="3"/>
        <v>0</v>
      </c>
    </row>
    <row r="199" spans="1:7" s="215" customFormat="1">
      <c r="A199" s="41"/>
      <c r="B199" s="18">
        <f>B197+0.01</f>
        <v>7.0399999999999991</v>
      </c>
      <c r="C199" s="17" t="s">
        <v>158</v>
      </c>
      <c r="D199" s="14"/>
      <c r="E199" s="16"/>
      <c r="F199" s="14"/>
      <c r="G199" s="63">
        <f t="shared" si="3"/>
        <v>0</v>
      </c>
    </row>
    <row r="200" spans="1:7" s="215" customFormat="1" ht="43.5">
      <c r="A200" s="41"/>
      <c r="B200" s="18"/>
      <c r="C200" s="22" t="s">
        <v>159</v>
      </c>
      <c r="D200" s="14" t="s">
        <v>160</v>
      </c>
      <c r="E200" s="16">
        <v>35</v>
      </c>
      <c r="F200" s="14"/>
      <c r="G200" s="63">
        <f t="shared" si="3"/>
        <v>0</v>
      </c>
    </row>
    <row r="201" spans="1:7" s="215" customFormat="1">
      <c r="A201" s="41"/>
      <c r="B201" s="18">
        <f>B197+0.01</f>
        <v>7.0399999999999991</v>
      </c>
      <c r="C201" s="17" t="s">
        <v>161</v>
      </c>
      <c r="D201" s="14"/>
      <c r="E201" s="16"/>
      <c r="F201" s="14"/>
      <c r="G201" s="63">
        <f t="shared" si="3"/>
        <v>0</v>
      </c>
    </row>
    <row r="202" spans="1:7" s="215" customFormat="1" ht="333.5">
      <c r="A202" s="41"/>
      <c r="B202" s="18"/>
      <c r="C202" s="22" t="s">
        <v>162</v>
      </c>
      <c r="D202" s="14" t="s">
        <v>49</v>
      </c>
      <c r="E202" s="16">
        <v>240</v>
      </c>
      <c r="F202" s="14"/>
      <c r="G202" s="63">
        <f t="shared" si="3"/>
        <v>0</v>
      </c>
    </row>
    <row r="203" spans="1:7" s="215" customFormat="1">
      <c r="A203" s="41"/>
      <c r="B203" s="18">
        <f>B199+0.01</f>
        <v>7.0499999999999989</v>
      </c>
      <c r="C203" s="22" t="s">
        <v>269</v>
      </c>
      <c r="D203" s="14"/>
      <c r="E203" s="16"/>
      <c r="F203" s="14"/>
      <c r="G203" s="63"/>
    </row>
    <row r="204" spans="1:7" s="215" customFormat="1" ht="43.5">
      <c r="A204" s="41"/>
      <c r="B204" s="18"/>
      <c r="C204" s="22" t="s">
        <v>270</v>
      </c>
      <c r="D204" s="14" t="s">
        <v>90</v>
      </c>
      <c r="E204" s="16">
        <v>65</v>
      </c>
      <c r="F204" s="14"/>
      <c r="G204" s="63">
        <f t="shared" si="3"/>
        <v>0</v>
      </c>
    </row>
    <row r="205" spans="1:7" s="215" customFormat="1">
      <c r="A205" s="41"/>
      <c r="B205" s="18">
        <f>B203+0.01</f>
        <v>7.0599999999999987</v>
      </c>
      <c r="C205" s="17" t="s">
        <v>163</v>
      </c>
      <c r="D205" s="14"/>
      <c r="E205" s="16"/>
      <c r="F205" s="14"/>
      <c r="G205" s="63">
        <f t="shared" si="3"/>
        <v>0</v>
      </c>
    </row>
    <row r="206" spans="1:7" s="215" customFormat="1" ht="43.5">
      <c r="A206" s="41"/>
      <c r="B206" s="18" t="s">
        <v>271</v>
      </c>
      <c r="C206" s="22" t="s">
        <v>164</v>
      </c>
      <c r="D206" s="14" t="s">
        <v>90</v>
      </c>
      <c r="E206" s="16">
        <v>30</v>
      </c>
      <c r="F206" s="14"/>
      <c r="G206" s="63">
        <f t="shared" si="3"/>
        <v>0</v>
      </c>
    </row>
    <row r="207" spans="1:7" s="215" customFormat="1" ht="43.5">
      <c r="A207" s="41"/>
      <c r="B207" s="18" t="s">
        <v>272</v>
      </c>
      <c r="C207" s="22" t="s">
        <v>273</v>
      </c>
      <c r="D207" s="14" t="s">
        <v>90</v>
      </c>
      <c r="E207" s="112">
        <v>28</v>
      </c>
      <c r="F207" s="14"/>
      <c r="G207" s="63">
        <f t="shared" si="3"/>
        <v>0</v>
      </c>
    </row>
    <row r="208" spans="1:7" s="215" customFormat="1" ht="125.5" customHeight="1">
      <c r="A208" s="41"/>
      <c r="B208" s="18"/>
      <c r="C208" s="22"/>
      <c r="D208" s="14"/>
      <c r="E208" s="16"/>
      <c r="F208" s="14"/>
      <c r="G208" s="63"/>
    </row>
    <row r="209" spans="1:7" s="215" customFormat="1" ht="29">
      <c r="A209" s="41"/>
      <c r="B209" s="18">
        <f>B205+0.01</f>
        <v>7.0699999999999985</v>
      </c>
      <c r="C209" s="17" t="s">
        <v>165</v>
      </c>
      <c r="D209" s="14"/>
      <c r="E209" s="16"/>
      <c r="F209" s="14"/>
      <c r="G209" s="63">
        <f t="shared" si="3"/>
        <v>0</v>
      </c>
    </row>
    <row r="210" spans="1:7" s="215" customFormat="1" ht="29">
      <c r="A210" s="41"/>
      <c r="B210" s="18"/>
      <c r="C210" s="22" t="s">
        <v>166</v>
      </c>
      <c r="D210" s="14" t="s">
        <v>90</v>
      </c>
      <c r="E210" s="16">
        <v>11</v>
      </c>
      <c r="F210" s="14"/>
      <c r="G210" s="63">
        <f t="shared" si="3"/>
        <v>0</v>
      </c>
    </row>
    <row r="211" spans="1:7" s="215" customFormat="1">
      <c r="A211" s="41"/>
      <c r="B211" s="18">
        <f>B209+0.01</f>
        <v>7.0799999999999983</v>
      </c>
      <c r="C211" s="17" t="s">
        <v>167</v>
      </c>
      <c r="D211" s="14"/>
      <c r="E211" s="16"/>
      <c r="F211" s="14"/>
      <c r="G211" s="63">
        <f t="shared" si="3"/>
        <v>0</v>
      </c>
    </row>
    <row r="212" spans="1:7" s="215" customFormat="1" ht="43.5">
      <c r="A212" s="41"/>
      <c r="B212" s="18"/>
      <c r="C212" s="22" t="s">
        <v>168</v>
      </c>
      <c r="D212" s="14" t="s">
        <v>90</v>
      </c>
      <c r="E212" s="16">
        <v>150</v>
      </c>
      <c r="F212" s="14"/>
      <c r="G212" s="63">
        <f t="shared" si="3"/>
        <v>0</v>
      </c>
    </row>
    <row r="213" spans="1:7" s="215" customFormat="1">
      <c r="A213" s="41"/>
      <c r="B213" s="18">
        <f>B211+0.01</f>
        <v>7.0899999999999981</v>
      </c>
      <c r="C213" s="17" t="s">
        <v>169</v>
      </c>
      <c r="D213" s="14"/>
      <c r="E213" s="16"/>
      <c r="F213" s="14"/>
      <c r="G213" s="63">
        <f t="shared" si="3"/>
        <v>0</v>
      </c>
    </row>
    <row r="214" spans="1:7" s="215" customFormat="1" ht="43.5">
      <c r="A214" s="41"/>
      <c r="B214" s="18"/>
      <c r="C214" s="22" t="s">
        <v>170</v>
      </c>
      <c r="D214" s="14" t="s">
        <v>90</v>
      </c>
      <c r="E214" s="16">
        <v>190</v>
      </c>
      <c r="F214" s="14"/>
      <c r="G214" s="63">
        <f t="shared" si="3"/>
        <v>0</v>
      </c>
    </row>
    <row r="215" spans="1:7" s="215" customFormat="1">
      <c r="A215" s="41"/>
      <c r="B215" s="18">
        <f>B213+0.01</f>
        <v>7.0999999999999979</v>
      </c>
      <c r="C215" s="17" t="s">
        <v>171</v>
      </c>
      <c r="D215" s="14"/>
      <c r="E215" s="16"/>
      <c r="F215" s="14"/>
      <c r="G215" s="63">
        <f t="shared" si="3"/>
        <v>0</v>
      </c>
    </row>
    <row r="216" spans="1:7" s="215" customFormat="1">
      <c r="A216" s="41"/>
      <c r="B216" s="18"/>
      <c r="C216" s="22" t="s">
        <v>172</v>
      </c>
      <c r="D216" s="14" t="s">
        <v>49</v>
      </c>
      <c r="E216" s="16">
        <v>790</v>
      </c>
      <c r="F216" s="14"/>
      <c r="G216" s="63">
        <f t="shared" si="3"/>
        <v>0</v>
      </c>
    </row>
    <row r="217" spans="1:7" s="215" customFormat="1">
      <c r="A217" s="41"/>
      <c r="B217" s="18">
        <f>B215+0.01</f>
        <v>7.1099999999999977</v>
      </c>
      <c r="C217" s="17" t="s">
        <v>173</v>
      </c>
      <c r="D217" s="14"/>
      <c r="E217" s="16"/>
      <c r="F217" s="14"/>
      <c r="G217" s="63">
        <f t="shared" si="3"/>
        <v>0</v>
      </c>
    </row>
    <row r="218" spans="1:7" s="215" customFormat="1" ht="43.5">
      <c r="A218" s="41"/>
      <c r="B218" s="18"/>
      <c r="C218" s="22" t="s">
        <v>174</v>
      </c>
      <c r="D218" s="14" t="s">
        <v>130</v>
      </c>
      <c r="E218" s="16">
        <v>12</v>
      </c>
      <c r="F218" s="14"/>
      <c r="G218" s="63">
        <f t="shared" si="3"/>
        <v>0</v>
      </c>
    </row>
    <row r="219" spans="1:7" s="215" customFormat="1">
      <c r="A219" s="41"/>
      <c r="B219" s="18">
        <f>B217+0.01</f>
        <v>7.1199999999999974</v>
      </c>
      <c r="C219" s="17" t="s">
        <v>175</v>
      </c>
      <c r="D219" s="14"/>
      <c r="E219" s="16"/>
      <c r="F219" s="14"/>
      <c r="G219" s="63">
        <f t="shared" si="3"/>
        <v>0</v>
      </c>
    </row>
    <row r="220" spans="1:7" s="215" customFormat="1" ht="43.5">
      <c r="A220" s="41"/>
      <c r="B220" s="18"/>
      <c r="C220" s="22" t="s">
        <v>176</v>
      </c>
      <c r="D220" s="14" t="s">
        <v>90</v>
      </c>
      <c r="E220" s="16">
        <v>18</v>
      </c>
      <c r="F220" s="14"/>
      <c r="G220" s="63">
        <f t="shared" si="3"/>
        <v>0</v>
      </c>
    </row>
    <row r="221" spans="1:7" s="215" customFormat="1">
      <c r="A221" s="41"/>
      <c r="B221" s="18">
        <f>B219+0.01</f>
        <v>7.1299999999999972</v>
      </c>
      <c r="C221" s="17" t="s">
        <v>177</v>
      </c>
      <c r="D221" s="14"/>
      <c r="E221" s="16"/>
      <c r="F221" s="14"/>
      <c r="G221" s="63">
        <f t="shared" si="3"/>
        <v>0</v>
      </c>
    </row>
    <row r="222" spans="1:7" s="215" customFormat="1" ht="29">
      <c r="A222" s="41"/>
      <c r="B222" s="18"/>
      <c r="C222" s="22" t="s">
        <v>178</v>
      </c>
      <c r="D222" s="14" t="s">
        <v>49</v>
      </c>
      <c r="E222" s="16">
        <v>6</v>
      </c>
      <c r="F222" s="14"/>
      <c r="G222" s="63">
        <f t="shared" si="3"/>
        <v>0</v>
      </c>
    </row>
    <row r="223" spans="1:7" s="215" customFormat="1">
      <c r="A223" s="41"/>
      <c r="B223" s="18">
        <f>B221+0.01</f>
        <v>7.139999999999997</v>
      </c>
      <c r="C223" s="17" t="s">
        <v>179</v>
      </c>
      <c r="D223" s="14"/>
      <c r="E223" s="16"/>
      <c r="F223" s="14"/>
      <c r="G223" s="63">
        <f t="shared" si="3"/>
        <v>0</v>
      </c>
    </row>
    <row r="224" spans="1:7" s="215" customFormat="1" ht="29">
      <c r="A224" s="41"/>
      <c r="B224" s="18"/>
      <c r="C224" s="22" t="s">
        <v>180</v>
      </c>
      <c r="D224" s="14" t="s">
        <v>130</v>
      </c>
      <c r="E224" s="16">
        <v>15</v>
      </c>
      <c r="F224" s="14"/>
      <c r="G224" s="63">
        <f t="shared" si="3"/>
        <v>0</v>
      </c>
    </row>
    <row r="225" spans="1:7" s="215" customFormat="1">
      <c r="A225" s="41"/>
      <c r="B225" s="18"/>
      <c r="C225" s="29" t="s">
        <v>181</v>
      </c>
      <c r="D225" s="14" t="s">
        <v>130</v>
      </c>
      <c r="E225" s="16" t="s">
        <v>61</v>
      </c>
      <c r="F225" s="14"/>
      <c r="G225" s="63">
        <f t="shared" si="3"/>
        <v>0</v>
      </c>
    </row>
    <row r="226" spans="1:7" s="215" customFormat="1">
      <c r="A226" s="41"/>
      <c r="B226" s="18">
        <f>B223+0.01</f>
        <v>7.1499999999999968</v>
      </c>
      <c r="C226" s="17" t="s">
        <v>182</v>
      </c>
      <c r="D226" s="14"/>
      <c r="E226" s="16"/>
      <c r="F226" s="14"/>
      <c r="G226" s="63">
        <f t="shared" si="3"/>
        <v>0</v>
      </c>
    </row>
    <row r="227" spans="1:7" s="215" customFormat="1" ht="71.25" customHeight="1">
      <c r="A227" s="41"/>
      <c r="B227" s="18"/>
      <c r="C227" s="22" t="s">
        <v>183</v>
      </c>
      <c r="D227" s="14" t="s">
        <v>130</v>
      </c>
      <c r="E227" s="16">
        <v>35</v>
      </c>
      <c r="F227" s="14"/>
      <c r="G227" s="63">
        <f t="shared" si="3"/>
        <v>0</v>
      </c>
    </row>
    <row r="228" spans="1:7" s="215" customFormat="1">
      <c r="A228" s="41"/>
      <c r="B228" s="18">
        <f>B226+0.01</f>
        <v>7.1599999999999966</v>
      </c>
      <c r="C228" s="17" t="s">
        <v>184</v>
      </c>
      <c r="D228" s="14"/>
      <c r="E228" s="16"/>
      <c r="F228" s="14"/>
      <c r="G228" s="63">
        <f t="shared" ref="G228:G267" si="4">IF(E228="QRO",F228*0, F228*E228)</f>
        <v>0</v>
      </c>
    </row>
    <row r="229" spans="1:7" s="215" customFormat="1">
      <c r="A229" s="41"/>
      <c r="B229" s="18"/>
      <c r="C229" s="22" t="s">
        <v>185</v>
      </c>
      <c r="D229" s="14" t="s">
        <v>130</v>
      </c>
      <c r="E229" s="16">
        <v>1</v>
      </c>
      <c r="F229" s="224"/>
      <c r="G229" s="63">
        <f t="shared" si="4"/>
        <v>0</v>
      </c>
    </row>
    <row r="230" spans="1:7" s="215" customFormat="1">
      <c r="A230" s="41"/>
      <c r="B230" s="18"/>
      <c r="C230" s="22" t="s">
        <v>186</v>
      </c>
      <c r="D230" s="14" t="s">
        <v>187</v>
      </c>
      <c r="E230" s="16" t="s">
        <v>61</v>
      </c>
      <c r="F230" s="224"/>
      <c r="G230" s="63">
        <f t="shared" si="4"/>
        <v>0</v>
      </c>
    </row>
    <row r="231" spans="1:7" s="215" customFormat="1">
      <c r="A231" s="41"/>
      <c r="B231" s="18"/>
      <c r="C231" s="22" t="s">
        <v>188</v>
      </c>
      <c r="D231" s="14" t="s">
        <v>187</v>
      </c>
      <c r="E231" s="16" t="s">
        <v>61</v>
      </c>
      <c r="F231" s="224"/>
      <c r="G231" s="63">
        <f t="shared" si="4"/>
        <v>0</v>
      </c>
    </row>
    <row r="232" spans="1:7" s="215" customFormat="1">
      <c r="A232" s="41"/>
      <c r="B232" s="18"/>
      <c r="C232" s="22" t="s">
        <v>189</v>
      </c>
      <c r="D232" s="14" t="s">
        <v>187</v>
      </c>
      <c r="E232" s="16" t="s">
        <v>61</v>
      </c>
      <c r="F232" s="224"/>
      <c r="G232" s="63">
        <f t="shared" si="4"/>
        <v>0</v>
      </c>
    </row>
    <row r="233" spans="1:7" s="215" customFormat="1">
      <c r="A233" s="41"/>
      <c r="B233" s="18"/>
      <c r="C233" s="22" t="s">
        <v>190</v>
      </c>
      <c r="D233" s="14" t="s">
        <v>90</v>
      </c>
      <c r="E233" s="16">
        <v>15</v>
      </c>
      <c r="F233" s="224"/>
      <c r="G233" s="63">
        <f t="shared" si="4"/>
        <v>0</v>
      </c>
    </row>
    <row r="234" spans="1:7" s="215" customFormat="1">
      <c r="A234" s="41"/>
      <c r="B234" s="18">
        <f>B228+0.01</f>
        <v>7.1699999999999964</v>
      </c>
      <c r="C234" s="17" t="s">
        <v>191</v>
      </c>
      <c r="D234" s="14"/>
      <c r="E234" s="16"/>
      <c r="F234" s="14"/>
      <c r="G234" s="63">
        <f t="shared" si="4"/>
        <v>0</v>
      </c>
    </row>
    <row r="235" spans="1:7" s="215" customFormat="1">
      <c r="A235" s="41"/>
      <c r="B235" s="18" t="s">
        <v>192</v>
      </c>
      <c r="C235" s="22" t="s">
        <v>193</v>
      </c>
      <c r="D235" s="14" t="s">
        <v>130</v>
      </c>
      <c r="E235" s="16">
        <v>1</v>
      </c>
      <c r="F235" s="14"/>
      <c r="G235" s="63">
        <f t="shared" si="4"/>
        <v>0</v>
      </c>
    </row>
    <row r="236" spans="1:7" s="215" customFormat="1" ht="94.5" customHeight="1">
      <c r="A236" s="41"/>
      <c r="B236" s="18"/>
      <c r="C236" s="22"/>
      <c r="D236" s="14"/>
      <c r="E236" s="16"/>
      <c r="F236" s="14"/>
      <c r="G236" s="63">
        <f t="shared" si="4"/>
        <v>0</v>
      </c>
    </row>
    <row r="237" spans="1:7" s="215" customFormat="1">
      <c r="A237" s="41"/>
      <c r="B237" s="18"/>
      <c r="C237" s="22" t="s">
        <v>199</v>
      </c>
      <c r="D237" s="14" t="s">
        <v>130</v>
      </c>
      <c r="E237" s="16">
        <v>1</v>
      </c>
      <c r="F237" s="14"/>
      <c r="G237" s="63">
        <f t="shared" si="4"/>
        <v>0</v>
      </c>
    </row>
    <row r="238" spans="1:7" s="215" customFormat="1">
      <c r="A238" s="41"/>
      <c r="B238" s="18"/>
      <c r="C238" s="22" t="s">
        <v>194</v>
      </c>
      <c r="D238" s="14" t="s">
        <v>130</v>
      </c>
      <c r="E238" s="16">
        <v>4</v>
      </c>
      <c r="F238" s="14"/>
      <c r="G238" s="63">
        <f t="shared" si="4"/>
        <v>0</v>
      </c>
    </row>
    <row r="239" spans="1:7" s="215" customFormat="1" ht="133.5" customHeight="1">
      <c r="A239" s="41"/>
      <c r="B239" s="18"/>
      <c r="C239" s="22"/>
      <c r="D239" s="14"/>
      <c r="E239" s="16"/>
      <c r="F239" s="14"/>
      <c r="G239" s="63">
        <f t="shared" si="4"/>
        <v>0</v>
      </c>
    </row>
    <row r="240" spans="1:7" s="215" customFormat="1">
      <c r="A240" s="41"/>
      <c r="B240" s="18">
        <f>B234+0.01</f>
        <v>7.1799999999999962</v>
      </c>
      <c r="C240" s="17" t="s">
        <v>195</v>
      </c>
      <c r="D240" s="14"/>
      <c r="E240" s="16"/>
      <c r="F240" s="14"/>
      <c r="G240" s="63">
        <f t="shared" si="4"/>
        <v>0</v>
      </c>
    </row>
    <row r="241" spans="1:10" s="215" customFormat="1">
      <c r="A241" s="41"/>
      <c r="B241" s="18"/>
      <c r="C241" s="22" t="s">
        <v>274</v>
      </c>
      <c r="D241" s="14" t="s">
        <v>187</v>
      </c>
      <c r="E241" s="16">
        <v>1</v>
      </c>
      <c r="F241" s="14"/>
      <c r="G241" s="63">
        <f t="shared" si="4"/>
        <v>0</v>
      </c>
    </row>
    <row r="242" spans="1:10" s="215" customFormat="1" ht="170.15" customHeight="1">
      <c r="A242" s="41"/>
      <c r="B242" s="18"/>
      <c r="C242" s="22"/>
      <c r="D242" s="14"/>
      <c r="E242" s="16"/>
      <c r="F242" s="14"/>
      <c r="G242" s="63"/>
    </row>
    <row r="243" spans="1:10" s="215" customFormat="1" ht="29">
      <c r="A243" s="41"/>
      <c r="B243" s="18"/>
      <c r="C243" s="22" t="s">
        <v>275</v>
      </c>
      <c r="D243" s="14" t="s">
        <v>187</v>
      </c>
      <c r="E243" s="16">
        <v>1</v>
      </c>
      <c r="F243" s="14"/>
      <c r="G243" s="63">
        <f t="shared" si="4"/>
        <v>0</v>
      </c>
    </row>
    <row r="244" spans="1:10" s="215" customFormat="1" ht="174.65" customHeight="1">
      <c r="A244" s="41"/>
      <c r="B244" s="18"/>
      <c r="C244" s="22"/>
      <c r="D244" s="14"/>
      <c r="E244" s="16"/>
      <c r="F244" s="14"/>
      <c r="G244" s="63"/>
    </row>
    <row r="245" spans="1:10" s="215" customFormat="1" ht="44.5" customHeight="1">
      <c r="A245" s="41"/>
      <c r="B245" s="18"/>
      <c r="C245" s="22" t="s">
        <v>276</v>
      </c>
      <c r="D245" s="14" t="s">
        <v>187</v>
      </c>
      <c r="E245" s="16">
        <v>25</v>
      </c>
      <c r="F245" s="14"/>
      <c r="G245" s="63">
        <f t="shared" si="4"/>
        <v>0</v>
      </c>
    </row>
    <row r="246" spans="1:10" s="215" customFormat="1" ht="169" customHeight="1">
      <c r="A246" s="41"/>
      <c r="B246" s="18"/>
      <c r="C246" s="22"/>
      <c r="D246" s="14"/>
      <c r="E246" s="16"/>
      <c r="F246" s="14"/>
      <c r="G246" s="63"/>
    </row>
    <row r="247" spans="1:10" s="215" customFormat="1" ht="261">
      <c r="A247" s="41"/>
      <c r="B247" s="18"/>
      <c r="C247" s="114" t="s">
        <v>277</v>
      </c>
      <c r="D247" s="14"/>
      <c r="E247" s="17"/>
      <c r="F247" s="14"/>
      <c r="G247" s="63">
        <f t="shared" si="4"/>
        <v>0</v>
      </c>
    </row>
    <row r="248" spans="1:10" s="215" customFormat="1" ht="20.149999999999999" customHeight="1" thickBot="1">
      <c r="A248" s="55">
        <v>7</v>
      </c>
      <c r="B248" s="264" t="s">
        <v>251</v>
      </c>
      <c r="C248" s="265"/>
      <c r="D248" s="42"/>
      <c r="E248" s="225"/>
      <c r="F248" s="42"/>
      <c r="G248" s="64">
        <f>SUM(G190:G247)</f>
        <v>0</v>
      </c>
    </row>
    <row r="249" spans="1:10" s="215" customFormat="1" ht="30" customHeight="1" thickBot="1">
      <c r="A249" s="266" t="s">
        <v>200</v>
      </c>
      <c r="B249" s="267"/>
      <c r="C249" s="267"/>
      <c r="D249" s="267"/>
      <c r="E249" s="267"/>
      <c r="F249" s="268"/>
      <c r="G249" s="83">
        <f>SUM(G248,G189,G153,G140,G130,G92,G61)</f>
        <v>0</v>
      </c>
    </row>
    <row r="250" spans="1:10" s="215" customFormat="1" ht="26.15" customHeight="1" thickBot="1">
      <c r="A250" s="259" t="s">
        <v>252</v>
      </c>
      <c r="B250" s="260"/>
      <c r="C250" s="261"/>
      <c r="D250" s="96"/>
      <c r="E250" s="97"/>
      <c r="F250" s="226"/>
      <c r="G250" s="98"/>
    </row>
    <row r="251" spans="1:10">
      <c r="A251" s="227"/>
      <c r="B251" s="228"/>
      <c r="C251" s="32" t="s">
        <v>6</v>
      </c>
      <c r="D251" s="229"/>
      <c r="E251" s="32"/>
      <c r="F251" s="230"/>
      <c r="G251" s="95"/>
    </row>
    <row r="252" spans="1:10" ht="29">
      <c r="A252" s="231"/>
      <c r="B252" s="232"/>
      <c r="C252" s="28" t="s">
        <v>201</v>
      </c>
      <c r="D252" s="233"/>
      <c r="E252" s="28"/>
      <c r="F252" s="234"/>
      <c r="G252" s="87"/>
    </row>
    <row r="253" spans="1:10" ht="20.149999999999999" customHeight="1">
      <c r="A253" s="88">
        <v>1</v>
      </c>
      <c r="B253" s="262" t="s">
        <v>202</v>
      </c>
      <c r="C253" s="263"/>
      <c r="D253" s="85"/>
      <c r="E253" s="235"/>
      <c r="F253" s="235"/>
      <c r="G253" s="89"/>
    </row>
    <row r="254" spans="1:10" ht="43.5">
      <c r="A254" s="236">
        <f>A253+0.01</f>
        <v>1.01</v>
      </c>
      <c r="B254" s="24" t="s">
        <v>203</v>
      </c>
      <c r="C254" s="28" t="s">
        <v>204</v>
      </c>
      <c r="D254" s="28"/>
      <c r="E254" s="26"/>
      <c r="F254" s="237"/>
      <c r="G254" s="87">
        <f t="shared" si="4"/>
        <v>0</v>
      </c>
      <c r="J254" s="115"/>
    </row>
    <row r="255" spans="1:10" ht="120" customHeight="1">
      <c r="A255" s="236"/>
      <c r="B255" s="24"/>
      <c r="C255" s="28"/>
      <c r="D255" s="28"/>
      <c r="E255" s="26"/>
      <c r="F255" s="237"/>
      <c r="G255" s="87">
        <f t="shared" si="4"/>
        <v>0</v>
      </c>
    </row>
    <row r="256" spans="1:10">
      <c r="A256" s="236"/>
      <c r="B256" s="24" t="s">
        <v>205</v>
      </c>
      <c r="C256" s="28" t="s">
        <v>279</v>
      </c>
      <c r="D256" s="26" t="s">
        <v>187</v>
      </c>
      <c r="E256" s="237">
        <v>2</v>
      </c>
      <c r="F256" s="232"/>
      <c r="G256" s="87">
        <f t="shared" si="4"/>
        <v>0</v>
      </c>
    </row>
    <row r="257" spans="1:7">
      <c r="A257" s="236"/>
      <c r="B257" s="24" t="s">
        <v>206</v>
      </c>
      <c r="C257" s="28" t="s">
        <v>280</v>
      </c>
      <c r="D257" s="26" t="s">
        <v>187</v>
      </c>
      <c r="E257" s="237">
        <v>47</v>
      </c>
      <c r="F257" s="232"/>
      <c r="G257" s="87">
        <f t="shared" si="4"/>
        <v>0</v>
      </c>
    </row>
    <row r="258" spans="1:7">
      <c r="A258" s="236"/>
      <c r="B258" s="24" t="s">
        <v>207</v>
      </c>
      <c r="C258" s="28" t="s">
        <v>281</v>
      </c>
      <c r="D258" s="26" t="s">
        <v>187</v>
      </c>
      <c r="E258" s="237">
        <v>33</v>
      </c>
      <c r="F258" s="232"/>
      <c r="G258" s="87">
        <f t="shared" si="4"/>
        <v>0</v>
      </c>
    </row>
    <row r="259" spans="1:7">
      <c r="A259" s="236"/>
      <c r="B259" s="24" t="s">
        <v>278</v>
      </c>
      <c r="C259" s="28" t="s">
        <v>282</v>
      </c>
      <c r="D259" s="26" t="s">
        <v>187</v>
      </c>
      <c r="E259" s="237">
        <v>1</v>
      </c>
      <c r="F259" s="232"/>
      <c r="G259" s="87">
        <f t="shared" si="4"/>
        <v>0</v>
      </c>
    </row>
    <row r="260" spans="1:7" ht="87">
      <c r="A260" s="236">
        <f>A254+0.01</f>
        <v>1.02</v>
      </c>
      <c r="B260" s="24" t="s">
        <v>208</v>
      </c>
      <c r="C260" s="28" t="s">
        <v>209</v>
      </c>
      <c r="D260" s="28"/>
      <c r="E260" s="26"/>
      <c r="F260" s="237"/>
      <c r="G260" s="87">
        <f t="shared" si="4"/>
        <v>0</v>
      </c>
    </row>
    <row r="261" spans="1:7" ht="131.5" customHeight="1">
      <c r="A261" s="236"/>
      <c r="B261" s="24"/>
      <c r="C261" s="28"/>
      <c r="D261" s="26" t="s">
        <v>187</v>
      </c>
      <c r="E261" s="237">
        <v>14</v>
      </c>
      <c r="F261" s="232"/>
      <c r="G261" s="87">
        <f t="shared" si="4"/>
        <v>0</v>
      </c>
    </row>
    <row r="262" spans="1:7" ht="74.150000000000006" customHeight="1">
      <c r="A262" s="236">
        <f>A260+0.01</f>
        <v>1.03</v>
      </c>
      <c r="B262" s="24" t="s">
        <v>210</v>
      </c>
      <c r="C262" s="28" t="s">
        <v>211</v>
      </c>
      <c r="D262" s="26"/>
      <c r="E262" s="237"/>
      <c r="F262" s="232"/>
      <c r="G262" s="87">
        <f t="shared" si="4"/>
        <v>0</v>
      </c>
    </row>
    <row r="263" spans="1:7" ht="160" customHeight="1">
      <c r="A263" s="236"/>
      <c r="B263" s="24"/>
      <c r="C263" s="28"/>
      <c r="D263" s="26" t="s">
        <v>187</v>
      </c>
      <c r="E263" s="237">
        <v>80</v>
      </c>
      <c r="F263" s="232"/>
      <c r="G263" s="87">
        <f t="shared" si="4"/>
        <v>0</v>
      </c>
    </row>
    <row r="264" spans="1:7" ht="29">
      <c r="A264" s="236">
        <f>A262+0.01</f>
        <v>1.04</v>
      </c>
      <c r="B264" s="24" t="s">
        <v>212</v>
      </c>
      <c r="C264" s="25" t="s">
        <v>213</v>
      </c>
      <c r="D264" s="25"/>
      <c r="E264" s="26"/>
      <c r="F264" s="237"/>
      <c r="G264" s="87">
        <f t="shared" si="4"/>
        <v>0</v>
      </c>
    </row>
    <row r="265" spans="1:7" ht="139" customHeight="1">
      <c r="A265" s="236"/>
      <c r="B265" s="24"/>
      <c r="C265" s="28"/>
      <c r="D265" s="26" t="s">
        <v>187</v>
      </c>
      <c r="E265" s="237">
        <v>65</v>
      </c>
      <c r="F265" s="232"/>
      <c r="G265" s="87">
        <f t="shared" si="4"/>
        <v>0</v>
      </c>
    </row>
    <row r="266" spans="1:7" ht="145">
      <c r="A266" s="236">
        <f>A264+0.01</f>
        <v>1.05</v>
      </c>
      <c r="B266" s="24" t="s">
        <v>214</v>
      </c>
      <c r="C266" s="28" t="s">
        <v>215</v>
      </c>
      <c r="D266" s="28"/>
      <c r="E266" s="26"/>
      <c r="F266" s="237"/>
      <c r="G266" s="87">
        <f t="shared" si="4"/>
        <v>0</v>
      </c>
    </row>
    <row r="267" spans="1:7" ht="161.15" customHeight="1">
      <c r="A267" s="236"/>
      <c r="B267" s="24"/>
      <c r="C267" s="28"/>
      <c r="D267" s="28" t="s">
        <v>187</v>
      </c>
      <c r="E267" s="234">
        <v>45</v>
      </c>
      <c r="F267" s="237"/>
      <c r="G267" s="87">
        <f t="shared" si="4"/>
        <v>0</v>
      </c>
    </row>
    <row r="268" spans="1:7" ht="29">
      <c r="A268" s="236">
        <f>A266+0.01</f>
        <v>1.06</v>
      </c>
      <c r="B268" s="24" t="s">
        <v>216</v>
      </c>
      <c r="C268" s="28" t="s">
        <v>217</v>
      </c>
      <c r="D268" s="28"/>
      <c r="E268" s="26"/>
      <c r="F268" s="237"/>
      <c r="G268" s="87"/>
    </row>
    <row r="269" spans="1:7" ht="170.5" customHeight="1">
      <c r="A269" s="236"/>
      <c r="B269" s="24"/>
      <c r="C269" s="28"/>
      <c r="D269" s="26" t="s">
        <v>187</v>
      </c>
      <c r="E269" s="237">
        <v>66</v>
      </c>
      <c r="F269" s="232"/>
      <c r="G269" s="87">
        <f t="shared" ref="G269:G316" si="5">IF(E269="QRO",F269*0, F269*E269)</f>
        <v>0</v>
      </c>
    </row>
    <row r="270" spans="1:7" ht="20.149999999999999" customHeight="1" thickBot="1">
      <c r="A270" s="101">
        <v>1</v>
      </c>
      <c r="B270" s="287" t="s">
        <v>253</v>
      </c>
      <c r="C270" s="288"/>
      <c r="D270" s="102"/>
      <c r="E270" s="103"/>
      <c r="F270" s="238"/>
      <c r="G270" s="64">
        <f>SUM(G254:G269)</f>
        <v>0</v>
      </c>
    </row>
    <row r="271" spans="1:7" ht="20.149999999999999" customHeight="1">
      <c r="A271" s="100">
        <v>2</v>
      </c>
      <c r="B271" s="255" t="s">
        <v>415</v>
      </c>
      <c r="C271" s="256"/>
      <c r="D271" s="99"/>
      <c r="E271" s="99"/>
      <c r="F271" s="99"/>
      <c r="G271" s="65"/>
    </row>
    <row r="272" spans="1:7">
      <c r="A272" s="242">
        <f>A271+0.01</f>
        <v>2.0099999999999998</v>
      </c>
      <c r="B272" s="24" t="s">
        <v>416</v>
      </c>
      <c r="C272" s="241" t="s">
        <v>433</v>
      </c>
      <c r="D272" s="241"/>
      <c r="E272" s="26"/>
      <c r="F272" s="237"/>
      <c r="G272" s="73">
        <f t="shared" si="5"/>
        <v>0</v>
      </c>
    </row>
    <row r="273" spans="1:7" ht="145">
      <c r="A273" s="242"/>
      <c r="B273" s="24"/>
      <c r="C273" s="28" t="s">
        <v>218</v>
      </c>
      <c r="D273" s="28"/>
      <c r="E273" s="233"/>
      <c r="F273" s="233"/>
      <c r="G273" s="73">
        <f t="shared" si="5"/>
        <v>0</v>
      </c>
    </row>
    <row r="274" spans="1:7" ht="114.65" customHeight="1">
      <c r="A274" s="242"/>
      <c r="B274" s="24"/>
      <c r="C274" s="28"/>
      <c r="D274" s="26" t="s">
        <v>130</v>
      </c>
      <c r="E274" s="237">
        <v>37</v>
      </c>
      <c r="F274" s="232"/>
      <c r="G274" s="73">
        <f t="shared" si="5"/>
        <v>0</v>
      </c>
    </row>
    <row r="275" spans="1:7">
      <c r="A275" s="242">
        <f>A272+0.01</f>
        <v>2.0199999999999996</v>
      </c>
      <c r="B275" s="24" t="s">
        <v>219</v>
      </c>
      <c r="C275" s="241" t="s">
        <v>220</v>
      </c>
      <c r="D275" s="241"/>
      <c r="E275" s="26"/>
      <c r="F275" s="237"/>
      <c r="G275" s="73">
        <f t="shared" si="5"/>
        <v>0</v>
      </c>
    </row>
    <row r="276" spans="1:7" ht="409.5">
      <c r="A276" s="242"/>
      <c r="B276" s="24"/>
      <c r="C276" s="28" t="s">
        <v>418</v>
      </c>
      <c r="D276" s="28"/>
      <c r="E276" s="233"/>
      <c r="F276" s="233"/>
      <c r="G276" s="73">
        <f t="shared" si="5"/>
        <v>0</v>
      </c>
    </row>
    <row r="277" spans="1:7" ht="121" customHeight="1">
      <c r="A277" s="242"/>
      <c r="B277" s="24"/>
      <c r="C277" s="28"/>
      <c r="D277" s="26" t="s">
        <v>130</v>
      </c>
      <c r="E277" s="237">
        <v>18</v>
      </c>
      <c r="F277" s="232"/>
      <c r="G277" s="73">
        <f t="shared" si="5"/>
        <v>0</v>
      </c>
    </row>
    <row r="278" spans="1:7" ht="143.5" customHeight="1">
      <c r="A278" s="242"/>
      <c r="B278" s="24"/>
      <c r="C278" s="28"/>
      <c r="D278" s="26" t="s">
        <v>130</v>
      </c>
      <c r="E278" s="237">
        <v>22</v>
      </c>
      <c r="F278" s="232"/>
      <c r="G278" s="73">
        <f t="shared" si="5"/>
        <v>0</v>
      </c>
    </row>
    <row r="279" spans="1:7">
      <c r="A279" s="242">
        <f>A275+0.01</f>
        <v>2.0299999999999994</v>
      </c>
      <c r="B279" s="24" t="s">
        <v>221</v>
      </c>
      <c r="C279" s="241" t="s">
        <v>222</v>
      </c>
      <c r="D279" s="241"/>
      <c r="E279" s="26"/>
      <c r="F279" s="237"/>
      <c r="G279" s="73">
        <f t="shared" si="5"/>
        <v>0</v>
      </c>
    </row>
    <row r="280" spans="1:7" ht="232">
      <c r="A280" s="242"/>
      <c r="B280" s="24"/>
      <c r="C280" s="28" t="s">
        <v>223</v>
      </c>
      <c r="D280" s="28"/>
      <c r="E280" s="233"/>
      <c r="F280" s="233"/>
      <c r="G280" s="73">
        <f t="shared" si="5"/>
        <v>0</v>
      </c>
    </row>
    <row r="281" spans="1:7" ht="107.15" customHeight="1">
      <c r="A281" s="242"/>
      <c r="B281" s="24"/>
      <c r="C281" s="28"/>
      <c r="D281" s="26" t="s">
        <v>130</v>
      </c>
      <c r="E281" s="237">
        <v>1</v>
      </c>
      <c r="F281" s="232"/>
      <c r="G281" s="73">
        <f t="shared" si="5"/>
        <v>0</v>
      </c>
    </row>
    <row r="282" spans="1:7">
      <c r="A282" s="242">
        <f>A279+0.01</f>
        <v>2.0399999999999991</v>
      </c>
      <c r="B282" s="24" t="s">
        <v>192</v>
      </c>
      <c r="C282" s="241" t="s">
        <v>222</v>
      </c>
      <c r="D282" s="241"/>
      <c r="E282" s="26"/>
      <c r="F282" s="237"/>
      <c r="G282" s="73">
        <f t="shared" si="5"/>
        <v>0</v>
      </c>
    </row>
    <row r="283" spans="1:7" ht="29">
      <c r="A283" s="242"/>
      <c r="B283" s="24"/>
      <c r="C283" s="28" t="s">
        <v>224</v>
      </c>
      <c r="D283" s="234" t="s">
        <v>130</v>
      </c>
      <c r="E283" s="237">
        <v>1</v>
      </c>
      <c r="F283" s="232"/>
      <c r="G283" s="73">
        <f t="shared" si="5"/>
        <v>0</v>
      </c>
    </row>
    <row r="284" spans="1:7">
      <c r="A284" s="242">
        <f>A282+0.01</f>
        <v>2.0499999999999989</v>
      </c>
      <c r="B284" s="24" t="s">
        <v>225</v>
      </c>
      <c r="C284" s="241" t="s">
        <v>226</v>
      </c>
      <c r="D284" s="241"/>
      <c r="E284" s="26"/>
      <c r="F284" s="237"/>
      <c r="G284" s="73">
        <f t="shared" si="5"/>
        <v>0</v>
      </c>
    </row>
    <row r="285" spans="1:7" ht="101.5">
      <c r="A285" s="242"/>
      <c r="B285" s="24"/>
      <c r="C285" s="28" t="s">
        <v>227</v>
      </c>
      <c r="D285" s="28"/>
      <c r="E285" s="233"/>
      <c r="F285" s="233"/>
      <c r="G285" s="73">
        <f t="shared" si="5"/>
        <v>0</v>
      </c>
    </row>
    <row r="286" spans="1:7" ht="115.5" customHeight="1">
      <c r="A286" s="242"/>
      <c r="B286" s="24"/>
      <c r="C286" s="28"/>
      <c r="D286" s="26" t="s">
        <v>130</v>
      </c>
      <c r="E286" s="237">
        <v>25</v>
      </c>
      <c r="F286" s="237"/>
      <c r="G286" s="73">
        <f t="shared" si="5"/>
        <v>0</v>
      </c>
    </row>
    <row r="287" spans="1:7">
      <c r="A287" s="242">
        <f>A284+0.01</f>
        <v>2.0599999999999987</v>
      </c>
      <c r="B287" s="24" t="s">
        <v>228</v>
      </c>
      <c r="C287" s="241" t="s">
        <v>229</v>
      </c>
      <c r="D287" s="241"/>
      <c r="E287" s="26"/>
      <c r="F287" s="237"/>
      <c r="G287" s="73">
        <f t="shared" si="5"/>
        <v>0</v>
      </c>
    </row>
    <row r="288" spans="1:7" ht="145">
      <c r="A288" s="242"/>
      <c r="B288" s="24"/>
      <c r="C288" s="28" t="s">
        <v>230</v>
      </c>
      <c r="D288" s="28"/>
      <c r="E288" s="233"/>
      <c r="F288" s="233"/>
      <c r="G288" s="73">
        <f t="shared" si="5"/>
        <v>0</v>
      </c>
    </row>
    <row r="289" spans="1:7" ht="90" customHeight="1">
      <c r="A289" s="242"/>
      <c r="B289" s="24"/>
      <c r="C289" s="28"/>
      <c r="D289" s="26" t="s">
        <v>130</v>
      </c>
      <c r="E289" s="237">
        <v>88</v>
      </c>
      <c r="F289" s="237"/>
      <c r="G289" s="73">
        <f t="shared" si="5"/>
        <v>0</v>
      </c>
    </row>
    <row r="290" spans="1:7">
      <c r="A290" s="242">
        <f>A287+0.01</f>
        <v>2.0699999999999985</v>
      </c>
      <c r="B290" s="24" t="s">
        <v>231</v>
      </c>
      <c r="C290" s="241" t="s">
        <v>232</v>
      </c>
      <c r="D290" s="241"/>
      <c r="E290" s="26"/>
      <c r="F290" s="237"/>
      <c r="G290" s="73">
        <f t="shared" si="5"/>
        <v>0</v>
      </c>
    </row>
    <row r="291" spans="1:7" ht="130.5">
      <c r="A291" s="242"/>
      <c r="B291" s="24"/>
      <c r="C291" s="28" t="s">
        <v>233</v>
      </c>
      <c r="D291" s="28"/>
      <c r="E291" s="233"/>
      <c r="F291" s="233"/>
      <c r="G291" s="73">
        <f t="shared" si="5"/>
        <v>0</v>
      </c>
    </row>
    <row r="292" spans="1:7" ht="124.5" customHeight="1">
      <c r="A292" s="242"/>
      <c r="B292" s="24"/>
      <c r="C292" s="28"/>
      <c r="D292" s="26" t="s">
        <v>130</v>
      </c>
      <c r="E292" s="237">
        <v>13</v>
      </c>
      <c r="F292" s="237"/>
      <c r="G292" s="73">
        <f t="shared" si="5"/>
        <v>0</v>
      </c>
    </row>
    <row r="293" spans="1:7">
      <c r="A293" s="242">
        <f>A290+0.01</f>
        <v>2.0799999999999983</v>
      </c>
      <c r="B293" s="24" t="s">
        <v>234</v>
      </c>
      <c r="C293" s="243" t="s">
        <v>420</v>
      </c>
      <c r="D293" s="28"/>
      <c r="E293" s="26"/>
      <c r="F293" s="237"/>
      <c r="G293" s="73">
        <f t="shared" si="5"/>
        <v>0</v>
      </c>
    </row>
    <row r="294" spans="1:7" ht="72.5">
      <c r="A294" s="242"/>
      <c r="B294" s="24"/>
      <c r="C294" s="244" t="s">
        <v>235</v>
      </c>
      <c r="D294" s="28"/>
      <c r="E294" s="233"/>
      <c r="F294" s="233"/>
      <c r="G294" s="73">
        <f t="shared" si="5"/>
        <v>0</v>
      </c>
    </row>
    <row r="295" spans="1:7" ht="108" customHeight="1">
      <c r="A295" s="242"/>
      <c r="B295" s="24"/>
      <c r="C295" s="244"/>
      <c r="D295" s="26" t="s">
        <v>130</v>
      </c>
      <c r="E295" s="237" t="s">
        <v>61</v>
      </c>
      <c r="F295" s="232"/>
      <c r="G295" s="73">
        <f t="shared" si="5"/>
        <v>0</v>
      </c>
    </row>
    <row r="296" spans="1:7">
      <c r="A296" s="242">
        <f>A293+0.01</f>
        <v>2.0899999999999981</v>
      </c>
      <c r="B296" s="24" t="s">
        <v>421</v>
      </c>
      <c r="C296" s="245" t="s">
        <v>422</v>
      </c>
      <c r="D296" s="28"/>
      <c r="E296" s="26"/>
      <c r="F296" s="237"/>
      <c r="G296" s="73">
        <f t="shared" si="5"/>
        <v>0</v>
      </c>
    </row>
    <row r="297" spans="1:7" ht="72.5">
      <c r="A297" s="242"/>
      <c r="B297" s="24"/>
      <c r="C297" s="244" t="s">
        <v>236</v>
      </c>
      <c r="D297" s="28"/>
      <c r="E297" s="233"/>
      <c r="F297" s="233"/>
      <c r="G297" s="73">
        <f t="shared" si="5"/>
        <v>0</v>
      </c>
    </row>
    <row r="298" spans="1:7" ht="94.5" customHeight="1">
      <c r="A298" s="242"/>
      <c r="B298" s="24"/>
      <c r="C298" s="244"/>
      <c r="D298" s="26" t="s">
        <v>130</v>
      </c>
      <c r="E298" s="237" t="s">
        <v>61</v>
      </c>
      <c r="F298" s="232"/>
      <c r="G298" s="73">
        <f t="shared" si="5"/>
        <v>0</v>
      </c>
    </row>
    <row r="299" spans="1:7">
      <c r="A299" s="242">
        <f>A296+0.01</f>
        <v>2.0999999999999979</v>
      </c>
      <c r="B299" s="24" t="s">
        <v>237</v>
      </c>
      <c r="C299" s="246" t="s">
        <v>238</v>
      </c>
      <c r="D299" s="28"/>
      <c r="E299" s="26"/>
      <c r="F299" s="237"/>
      <c r="G299" s="73">
        <f t="shared" si="5"/>
        <v>0</v>
      </c>
    </row>
    <row r="300" spans="1:7" ht="87">
      <c r="A300" s="242"/>
      <c r="B300" s="24"/>
      <c r="C300" s="244" t="s">
        <v>239</v>
      </c>
      <c r="D300" s="28"/>
      <c r="E300" s="233"/>
      <c r="F300" s="233"/>
      <c r="G300" s="73">
        <f t="shared" si="5"/>
        <v>0</v>
      </c>
    </row>
    <row r="301" spans="1:7" ht="107.15" customHeight="1">
      <c r="A301" s="242"/>
      <c r="B301" s="24"/>
      <c r="C301" s="244"/>
      <c r="D301" s="26" t="s">
        <v>130</v>
      </c>
      <c r="E301" s="237">
        <v>18</v>
      </c>
      <c r="F301" s="232"/>
      <c r="G301" s="73">
        <f t="shared" si="5"/>
        <v>0</v>
      </c>
    </row>
    <row r="302" spans="1:7">
      <c r="A302" s="242">
        <f>A299+0.01</f>
        <v>2.1099999999999977</v>
      </c>
      <c r="B302" s="24" t="s">
        <v>240</v>
      </c>
      <c r="C302" s="246" t="s">
        <v>241</v>
      </c>
      <c r="D302" s="28"/>
      <c r="E302" s="26"/>
      <c r="F302" s="237"/>
      <c r="G302" s="73">
        <f t="shared" si="5"/>
        <v>0</v>
      </c>
    </row>
    <row r="303" spans="1:7" ht="87">
      <c r="A303" s="242"/>
      <c r="B303" s="24"/>
      <c r="C303" s="244" t="s">
        <v>242</v>
      </c>
      <c r="D303" s="28"/>
      <c r="E303" s="233"/>
      <c r="F303" s="233"/>
      <c r="G303" s="73">
        <f t="shared" si="5"/>
        <v>0</v>
      </c>
    </row>
    <row r="304" spans="1:7" ht="130" customHeight="1">
      <c r="A304" s="242"/>
      <c r="B304" s="24"/>
      <c r="C304" s="244"/>
      <c r="D304" s="26" t="s">
        <v>130</v>
      </c>
      <c r="E304" s="237" t="s">
        <v>61</v>
      </c>
      <c r="F304" s="232"/>
      <c r="G304" s="73">
        <f t="shared" si="5"/>
        <v>0</v>
      </c>
    </row>
    <row r="305" spans="1:9">
      <c r="A305" s="242">
        <v>3.14</v>
      </c>
      <c r="B305" s="24" t="s">
        <v>423</v>
      </c>
      <c r="C305" s="246" t="s">
        <v>424</v>
      </c>
      <c r="D305" s="28"/>
      <c r="E305" s="26"/>
      <c r="F305" s="237"/>
      <c r="G305" s="73">
        <f t="shared" si="5"/>
        <v>0</v>
      </c>
    </row>
    <row r="306" spans="1:9" ht="58">
      <c r="A306" s="242"/>
      <c r="B306" s="24"/>
      <c r="C306" s="244" t="s">
        <v>425</v>
      </c>
      <c r="D306" s="28"/>
      <c r="E306" s="233"/>
      <c r="F306" s="233"/>
      <c r="G306" s="73">
        <f t="shared" si="5"/>
        <v>0</v>
      </c>
    </row>
    <row r="307" spans="1:9" ht="124.5" customHeight="1">
      <c r="A307" s="242"/>
      <c r="B307" s="24"/>
      <c r="C307" s="244"/>
      <c r="D307" s="26" t="s">
        <v>130</v>
      </c>
      <c r="E307" s="237">
        <v>22</v>
      </c>
      <c r="F307" s="232"/>
      <c r="G307" s="73">
        <f t="shared" si="5"/>
        <v>0</v>
      </c>
    </row>
    <row r="308" spans="1:9">
      <c r="A308" s="242">
        <v>3.15</v>
      </c>
      <c r="B308" s="24" t="s">
        <v>426</v>
      </c>
      <c r="C308" s="246" t="s">
        <v>427</v>
      </c>
      <c r="D308" s="28"/>
      <c r="E308" s="26"/>
      <c r="F308" s="237"/>
      <c r="G308" s="73">
        <f t="shared" si="5"/>
        <v>0</v>
      </c>
    </row>
    <row r="309" spans="1:9" ht="87">
      <c r="A309" s="242"/>
      <c r="B309" s="24"/>
      <c r="C309" s="244" t="s">
        <v>428</v>
      </c>
      <c r="D309" s="28"/>
      <c r="E309" s="233"/>
      <c r="F309" s="233"/>
      <c r="G309" s="73">
        <f t="shared" si="5"/>
        <v>0</v>
      </c>
    </row>
    <row r="310" spans="1:9" ht="102.65" customHeight="1">
      <c r="A310" s="242"/>
      <c r="B310" s="24"/>
      <c r="C310" s="244"/>
      <c r="D310" s="26" t="s">
        <v>130</v>
      </c>
      <c r="E310" s="237">
        <v>22</v>
      </c>
      <c r="F310" s="237"/>
      <c r="G310" s="73">
        <f t="shared" si="5"/>
        <v>0</v>
      </c>
    </row>
    <row r="311" spans="1:9">
      <c r="A311" s="242">
        <v>3.16</v>
      </c>
      <c r="B311" s="24" t="s">
        <v>429</v>
      </c>
      <c r="C311" s="246" t="s">
        <v>430</v>
      </c>
      <c r="D311" s="28"/>
      <c r="E311" s="26"/>
      <c r="F311" s="237"/>
      <c r="G311" s="73"/>
    </row>
    <row r="312" spans="1:9" ht="87">
      <c r="A312" s="242"/>
      <c r="B312" s="24"/>
      <c r="C312" s="244" t="s">
        <v>431</v>
      </c>
      <c r="D312" s="26" t="s">
        <v>130</v>
      </c>
      <c r="E312" s="237">
        <v>22</v>
      </c>
      <c r="F312" s="26"/>
      <c r="G312" s="73">
        <f t="shared" si="5"/>
        <v>0</v>
      </c>
    </row>
    <row r="313" spans="1:9" ht="122.15" customHeight="1">
      <c r="A313" s="242"/>
      <c r="B313" s="24"/>
      <c r="C313" s="244"/>
      <c r="D313" s="28"/>
      <c r="E313" s="26"/>
      <c r="F313" s="237"/>
      <c r="G313" s="73">
        <f t="shared" si="5"/>
        <v>0</v>
      </c>
    </row>
    <row r="314" spans="1:9">
      <c r="A314" s="242">
        <f>A311+0.01</f>
        <v>3.17</v>
      </c>
      <c r="B314" s="24" t="s">
        <v>192</v>
      </c>
      <c r="C314" s="246" t="s">
        <v>243</v>
      </c>
      <c r="D314" s="28"/>
      <c r="E314" s="26"/>
      <c r="F314" s="237"/>
      <c r="G314" s="73">
        <f t="shared" si="5"/>
        <v>0</v>
      </c>
    </row>
    <row r="315" spans="1:9">
      <c r="A315" s="242"/>
      <c r="B315" s="24"/>
      <c r="C315" s="244" t="s">
        <v>244</v>
      </c>
      <c r="D315" s="28"/>
      <c r="E315" s="234"/>
      <c r="F315" s="26"/>
      <c r="G315" s="73">
        <f t="shared" si="5"/>
        <v>0</v>
      </c>
    </row>
    <row r="316" spans="1:9" ht="110.15" customHeight="1">
      <c r="A316" s="247"/>
      <c r="B316" s="232"/>
      <c r="C316" s="232"/>
      <c r="D316" s="26" t="s">
        <v>130</v>
      </c>
      <c r="E316" s="237">
        <v>28</v>
      </c>
      <c r="F316" s="232"/>
      <c r="G316" s="73">
        <f t="shared" si="5"/>
        <v>0</v>
      </c>
    </row>
    <row r="317" spans="1:9" ht="20.149999999999999" customHeight="1" thickBot="1">
      <c r="A317" s="84">
        <v>3</v>
      </c>
      <c r="B317" s="262" t="s">
        <v>254</v>
      </c>
      <c r="C317" s="263"/>
      <c r="D317" s="104"/>
      <c r="E317" s="104"/>
      <c r="F317" s="104"/>
      <c r="G317" s="105">
        <f>SUM(G272:G316)</f>
        <v>0</v>
      </c>
    </row>
    <row r="318" spans="1:9" ht="19" thickBot="1">
      <c r="A318" s="266" t="s">
        <v>255</v>
      </c>
      <c r="B318" s="267"/>
      <c r="C318" s="267"/>
      <c r="D318" s="267"/>
      <c r="E318" s="267"/>
      <c r="F318" s="268"/>
      <c r="G318" s="83">
        <f>SUM(G317,G270)</f>
        <v>0</v>
      </c>
    </row>
    <row r="319" spans="1:9" ht="40" customHeight="1" thickBot="1">
      <c r="A319" s="257" t="s">
        <v>256</v>
      </c>
      <c r="B319" s="258"/>
      <c r="C319" s="258"/>
      <c r="D319" s="258"/>
      <c r="E319" s="258"/>
      <c r="F319" s="248"/>
      <c r="G319" s="107">
        <f>SUM(G318,G249)</f>
        <v>0</v>
      </c>
      <c r="I319" s="249"/>
    </row>
    <row r="320" spans="1:9" ht="15" thickTop="1"/>
  </sheetData>
  <sheetProtection algorithmName="SHA-512" hashValue="Vgvrpy/GWdDtiEHQOqrOugBh5iEykSoy3n63Fuja95pgThWbBvW01X8w5krrcwILRkjVNXV8QA5DFn1NfSIBeg==" saltValue="yAYGuqAjrA6SWjobZyflHg==" spinCount="100000" sheet="1" objects="1" scenarios="1"/>
  <protectedRanges>
    <protectedRange sqref="F1:F1048576" name="Range1"/>
  </protectedRanges>
  <mergeCells count="25">
    <mergeCell ref="B62:C62"/>
    <mergeCell ref="A1:B2"/>
    <mergeCell ref="C1:F2"/>
    <mergeCell ref="A43:C43"/>
    <mergeCell ref="B44:C44"/>
    <mergeCell ref="B61:C61"/>
    <mergeCell ref="A249:F249"/>
    <mergeCell ref="B92:C92"/>
    <mergeCell ref="B93:C93"/>
    <mergeCell ref="B130:D130"/>
    <mergeCell ref="B131:C131"/>
    <mergeCell ref="B140:C140"/>
    <mergeCell ref="B141:C141"/>
    <mergeCell ref="B153:D153"/>
    <mergeCell ref="B154:C154"/>
    <mergeCell ref="B189:C189"/>
    <mergeCell ref="B190:C190"/>
    <mergeCell ref="B248:C248"/>
    <mergeCell ref="A319:E319"/>
    <mergeCell ref="A250:C250"/>
    <mergeCell ref="B253:C253"/>
    <mergeCell ref="B270:C270"/>
    <mergeCell ref="B271:C271"/>
    <mergeCell ref="B317:C317"/>
    <mergeCell ref="A318:F318"/>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D0C2-990D-495D-8776-0634C3E91E19}">
  <sheetPr>
    <tabColor rgb="FFFFC000"/>
  </sheetPr>
  <dimension ref="A1:J320"/>
  <sheetViews>
    <sheetView showZeros="0" view="pageBreakPreview" zoomScale="55" zoomScaleNormal="55" zoomScaleSheetLayoutView="55" workbookViewId="0">
      <pane xSplit="5" ySplit="3" topLeftCell="F31" activePane="bottomRight" state="frozen"/>
      <selection activeCell="E9" sqref="E9"/>
      <selection pane="topRight" activeCell="E9" sqref="E9"/>
      <selection pane="bottomLeft" activeCell="E9" sqref="E9"/>
      <selection pane="bottomRight" activeCell="C50" sqref="C5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26.1796875" style="9" bestFit="1" customWidth="1"/>
    <col min="10" max="10" width="12.453125" bestFit="1" customWidth="1"/>
  </cols>
  <sheetData>
    <row r="1" spans="1:7" s="212" customFormat="1" ht="15.75" customHeight="1">
      <c r="A1" s="278" t="s">
        <v>0</v>
      </c>
      <c r="B1" s="279"/>
      <c r="C1" s="282" t="s">
        <v>432</v>
      </c>
      <c r="D1" s="282"/>
      <c r="E1" s="282"/>
      <c r="F1" s="282"/>
      <c r="G1" s="56" t="s">
        <v>1</v>
      </c>
    </row>
    <row r="2" spans="1:7" s="212" customFormat="1" ht="27.75" customHeight="1">
      <c r="A2" s="280"/>
      <c r="B2" s="281"/>
      <c r="C2" s="283"/>
      <c r="D2" s="283"/>
      <c r="E2" s="283"/>
      <c r="F2" s="283"/>
      <c r="G2" s="108">
        <v>44281</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55</v>
      </c>
      <c r="F47" s="14"/>
      <c r="G47" s="63">
        <f t="shared" si="0"/>
        <v>0</v>
      </c>
    </row>
    <row r="48" spans="1:7" s="218" customFormat="1">
      <c r="A48" s="41"/>
      <c r="B48" s="11"/>
      <c r="C48" s="15" t="s">
        <v>50</v>
      </c>
      <c r="D48" s="14" t="s">
        <v>49</v>
      </c>
      <c r="E48" s="16">
        <v>25</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160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6</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380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15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4">
      <c r="A86" s="41"/>
      <c r="B86" s="18">
        <f>B71+0.01</f>
        <v>2.0199999999999996</v>
      </c>
      <c r="C86" s="17" t="s">
        <v>87</v>
      </c>
      <c r="D86" s="14" t="s">
        <v>49</v>
      </c>
      <c r="E86" s="16">
        <v>5</v>
      </c>
      <c r="F86" s="14"/>
      <c r="G86" s="63">
        <f t="shared" si="1"/>
        <v>0</v>
      </c>
    </row>
    <row r="87" spans="1:7" s="215" customFormat="1" ht="136.5" customHeight="1">
      <c r="A87" s="41"/>
      <c r="B87" s="18"/>
      <c r="C87" s="17"/>
      <c r="D87" s="14"/>
      <c r="E87" s="16"/>
      <c r="F87" s="14"/>
      <c r="G87" s="63">
        <f t="shared" si="1"/>
        <v>0</v>
      </c>
    </row>
    <row r="88" spans="1:7" s="215" customFormat="1">
      <c r="A88" s="41"/>
      <c r="B88" s="18">
        <f>B86+0.01</f>
        <v>2.0299999999999994</v>
      </c>
      <c r="C88" s="17" t="s">
        <v>88</v>
      </c>
      <c r="D88" s="14"/>
      <c r="E88" s="16"/>
      <c r="F88" s="14"/>
      <c r="G88" s="63">
        <f t="shared" si="1"/>
        <v>0</v>
      </c>
    </row>
    <row r="89" spans="1:7" s="215" customFormat="1" ht="56.5">
      <c r="A89" s="41"/>
      <c r="B89" s="18"/>
      <c r="C89" s="22" t="s">
        <v>89</v>
      </c>
      <c r="D89" s="14" t="s">
        <v>90</v>
      </c>
      <c r="E89" s="16" t="s">
        <v>61</v>
      </c>
      <c r="F89" s="14"/>
      <c r="G89" s="63">
        <f t="shared" si="1"/>
        <v>0</v>
      </c>
    </row>
    <row r="90" spans="1:7" s="215" customFormat="1">
      <c r="A90" s="41"/>
      <c r="B90" s="18">
        <f>B88+0.01</f>
        <v>2.0399999999999991</v>
      </c>
      <c r="C90" s="17" t="s">
        <v>91</v>
      </c>
      <c r="D90" s="14"/>
      <c r="E90" s="16"/>
      <c r="F90" s="14"/>
      <c r="G90" s="63">
        <f t="shared" si="1"/>
        <v>0</v>
      </c>
    </row>
    <row r="91" spans="1:7" s="215" customFormat="1" ht="58">
      <c r="A91" s="41"/>
      <c r="B91" s="18"/>
      <c r="C91" s="22" t="s">
        <v>92</v>
      </c>
      <c r="D91" s="14" t="s">
        <v>90</v>
      </c>
      <c r="E91" s="16" t="s">
        <v>61</v>
      </c>
      <c r="F91" s="14"/>
      <c r="G91" s="63">
        <f t="shared" si="1"/>
        <v>0</v>
      </c>
    </row>
    <row r="92" spans="1:7" s="215" customFormat="1" ht="20.149999999999999" customHeight="1" thickBot="1">
      <c r="A92" s="54">
        <v>2</v>
      </c>
      <c r="B92" s="264" t="s">
        <v>246</v>
      </c>
      <c r="C92" s="265"/>
      <c r="D92" s="42"/>
      <c r="E92" s="219"/>
      <c r="F92" s="42"/>
      <c r="G92" s="64">
        <f>SUM(G62:G91)</f>
        <v>0</v>
      </c>
    </row>
    <row r="93" spans="1:7" s="215" customFormat="1" ht="20.149999999999999" customHeight="1">
      <c r="A93" s="46">
        <f>A62+1</f>
        <v>3</v>
      </c>
      <c r="B93" s="269" t="s">
        <v>93</v>
      </c>
      <c r="C93" s="270"/>
      <c r="D93" s="47"/>
      <c r="E93" s="220"/>
      <c r="F93" s="47"/>
      <c r="G93" s="62"/>
    </row>
    <row r="94" spans="1:7" s="215" customFormat="1">
      <c r="A94" s="41"/>
      <c r="B94" s="18"/>
      <c r="C94" s="17"/>
      <c r="D94" s="14"/>
      <c r="E94" s="221"/>
      <c r="F94" s="14"/>
      <c r="G94" s="63">
        <f t="shared" si="1"/>
        <v>0</v>
      </c>
    </row>
    <row r="95" spans="1:7" s="215" customFormat="1">
      <c r="A95" s="41"/>
      <c r="B95" s="18">
        <f>A93+0.01</f>
        <v>3.01</v>
      </c>
      <c r="C95" s="17" t="s">
        <v>94</v>
      </c>
      <c r="D95" s="14"/>
      <c r="E95" s="221"/>
      <c r="F95" s="14"/>
      <c r="G95" s="63">
        <f t="shared" si="1"/>
        <v>0</v>
      </c>
    </row>
    <row r="96" spans="1:7" s="215" customFormat="1" ht="42.5">
      <c r="A96" s="41"/>
      <c r="B96" s="18"/>
      <c r="C96" s="22" t="s">
        <v>95</v>
      </c>
      <c r="D96" s="14" t="s">
        <v>49</v>
      </c>
      <c r="E96" s="16" t="s">
        <v>61</v>
      </c>
      <c r="F96" s="14"/>
      <c r="G96" s="63">
        <f t="shared" si="1"/>
        <v>0</v>
      </c>
    </row>
    <row r="97" spans="1:7" s="215" customFormat="1">
      <c r="A97" s="41"/>
      <c r="B97" s="18">
        <f>B95+0.01</f>
        <v>3.0199999999999996</v>
      </c>
      <c r="C97" s="17" t="s">
        <v>257</v>
      </c>
      <c r="D97" s="14"/>
      <c r="E97" s="221"/>
      <c r="F97" s="14"/>
      <c r="G97" s="63">
        <f t="shared" si="1"/>
        <v>0</v>
      </c>
    </row>
    <row r="98" spans="1:7" s="215" customFormat="1" ht="56.5">
      <c r="A98" s="41"/>
      <c r="B98" s="18"/>
      <c r="C98" s="22" t="s">
        <v>96</v>
      </c>
      <c r="D98" s="14" t="s">
        <v>49</v>
      </c>
      <c r="E98" s="16">
        <v>10</v>
      </c>
      <c r="F98" s="14"/>
      <c r="G98" s="63">
        <f t="shared" si="1"/>
        <v>0</v>
      </c>
    </row>
    <row r="99" spans="1:7" s="215" customFormat="1">
      <c r="A99" s="41"/>
      <c r="B99" s="18"/>
      <c r="C99" s="17" t="s">
        <v>81</v>
      </c>
      <c r="D99" s="14"/>
      <c r="E99" s="16"/>
      <c r="F99" s="14"/>
      <c r="G99" s="63">
        <f t="shared" si="1"/>
        <v>0</v>
      </c>
    </row>
    <row r="100" spans="1:7" s="215" customFormat="1" ht="29">
      <c r="A100" s="41"/>
      <c r="B100" s="18"/>
      <c r="C100" s="22" t="s">
        <v>97</v>
      </c>
      <c r="D100" s="14"/>
      <c r="E100" s="16"/>
      <c r="F100" s="14"/>
      <c r="G100" s="63">
        <f t="shared" si="1"/>
        <v>0</v>
      </c>
    </row>
    <row r="101" spans="1:7" s="215" customFormat="1" ht="43.5">
      <c r="A101" s="41"/>
      <c r="B101" s="18"/>
      <c r="C101" s="22" t="s">
        <v>98</v>
      </c>
      <c r="D101" s="14"/>
      <c r="E101" s="16"/>
      <c r="F101" s="14"/>
      <c r="G101" s="63">
        <f t="shared" si="1"/>
        <v>0</v>
      </c>
    </row>
    <row r="102" spans="1:7" s="215" customFormat="1" ht="29">
      <c r="A102" s="41"/>
      <c r="B102" s="18"/>
      <c r="C102" s="22" t="s">
        <v>99</v>
      </c>
      <c r="D102" s="14"/>
      <c r="E102" s="16"/>
      <c r="F102" s="14"/>
      <c r="G102" s="63">
        <f t="shared" si="1"/>
        <v>0</v>
      </c>
    </row>
    <row r="103" spans="1:7" s="215" customFormat="1">
      <c r="A103" s="41"/>
      <c r="B103" s="18" t="s">
        <v>100</v>
      </c>
      <c r="C103" s="17" t="s">
        <v>101</v>
      </c>
      <c r="D103" s="14"/>
      <c r="E103" s="16"/>
      <c r="F103" s="14"/>
      <c r="G103" s="63">
        <f t="shared" si="1"/>
        <v>0</v>
      </c>
    </row>
    <row r="104" spans="1:7" s="215" customFormat="1" ht="72.5">
      <c r="A104" s="41"/>
      <c r="B104" s="18"/>
      <c r="C104" s="22" t="s">
        <v>102</v>
      </c>
      <c r="D104" s="14" t="s">
        <v>49</v>
      </c>
      <c r="E104" s="16">
        <v>260</v>
      </c>
      <c r="F104" s="14"/>
      <c r="G104" s="63">
        <f t="shared" si="1"/>
        <v>0</v>
      </c>
    </row>
    <row r="105" spans="1:7" s="215" customFormat="1">
      <c r="A105" s="41"/>
      <c r="B105" s="18"/>
      <c r="C105" s="17" t="s">
        <v>81</v>
      </c>
      <c r="D105" s="14"/>
      <c r="E105" s="16"/>
      <c r="F105" s="14"/>
      <c r="G105" s="63"/>
    </row>
    <row r="106" spans="1:7" s="215" customFormat="1" ht="29">
      <c r="A106" s="41"/>
      <c r="B106" s="18"/>
      <c r="C106" s="22" t="s">
        <v>97</v>
      </c>
      <c r="D106" s="14"/>
      <c r="E106" s="16"/>
      <c r="F106" s="14"/>
      <c r="G106" s="63">
        <f t="shared" si="1"/>
        <v>0</v>
      </c>
    </row>
    <row r="107" spans="1:7" s="215" customFormat="1" ht="43.5">
      <c r="A107" s="41"/>
      <c r="B107" s="18"/>
      <c r="C107" s="22" t="s">
        <v>98</v>
      </c>
      <c r="D107" s="14"/>
      <c r="E107" s="16"/>
      <c r="F107" s="14"/>
      <c r="G107" s="63">
        <f t="shared" si="1"/>
        <v>0</v>
      </c>
    </row>
    <row r="108" spans="1:7" s="215" customFormat="1" ht="29">
      <c r="A108" s="41"/>
      <c r="B108" s="18"/>
      <c r="C108" s="22" t="s">
        <v>99</v>
      </c>
      <c r="D108" s="14"/>
      <c r="E108" s="16"/>
      <c r="F108" s="14"/>
      <c r="G108" s="63">
        <f t="shared" si="1"/>
        <v>0</v>
      </c>
    </row>
    <row r="109" spans="1:7" s="215" customFormat="1" ht="31.5" customHeight="1">
      <c r="A109" s="41"/>
      <c r="B109" s="18">
        <f>B97+0.01</f>
        <v>3.0299999999999994</v>
      </c>
      <c r="C109" s="17" t="s">
        <v>103</v>
      </c>
      <c r="D109" s="14"/>
      <c r="E109" s="16"/>
      <c r="F109" s="14"/>
      <c r="G109" s="63">
        <f t="shared" si="1"/>
        <v>0</v>
      </c>
    </row>
    <row r="110" spans="1:7" s="215" customFormat="1" ht="69.75" customHeight="1">
      <c r="A110" s="41"/>
      <c r="B110" s="18"/>
      <c r="C110" s="22" t="s">
        <v>104</v>
      </c>
      <c r="D110" s="14" t="s">
        <v>49</v>
      </c>
      <c r="E110" s="16">
        <v>120</v>
      </c>
      <c r="F110" s="14"/>
      <c r="G110" s="63">
        <f t="shared" si="1"/>
        <v>0</v>
      </c>
    </row>
    <row r="111" spans="1:7" s="215" customFormat="1" ht="34.5" customHeight="1">
      <c r="A111" s="41"/>
      <c r="B111" s="18">
        <f>B109+0.01</f>
        <v>3.0399999999999991</v>
      </c>
      <c r="C111" s="17" t="s">
        <v>105</v>
      </c>
      <c r="D111" s="14"/>
      <c r="E111" s="16"/>
      <c r="F111" s="14"/>
      <c r="G111" s="63">
        <f t="shared" si="1"/>
        <v>0</v>
      </c>
    </row>
    <row r="112" spans="1:7" s="215" customFormat="1" ht="63" customHeight="1">
      <c r="A112" s="41"/>
      <c r="B112" s="18"/>
      <c r="C112" s="22" t="s">
        <v>106</v>
      </c>
      <c r="D112" s="14" t="s">
        <v>49</v>
      </c>
      <c r="E112" s="16">
        <v>80</v>
      </c>
      <c r="F112" s="14"/>
      <c r="G112" s="63">
        <f t="shared" si="1"/>
        <v>0</v>
      </c>
    </row>
    <row r="113" spans="1:7" s="215" customFormat="1">
      <c r="A113" s="41"/>
      <c r="B113" s="18"/>
      <c r="C113" s="17" t="s">
        <v>81</v>
      </c>
      <c r="D113" s="14"/>
      <c r="E113" s="16"/>
      <c r="F113" s="14"/>
      <c r="G113" s="63">
        <f t="shared" si="1"/>
        <v>0</v>
      </c>
    </row>
    <row r="114" spans="1:7" s="215" customFormat="1" ht="29">
      <c r="A114" s="41"/>
      <c r="B114" s="18"/>
      <c r="C114" s="22" t="s">
        <v>107</v>
      </c>
      <c r="D114" s="14"/>
      <c r="E114" s="16"/>
      <c r="F114" s="14"/>
      <c r="G114" s="63">
        <f t="shared" si="1"/>
        <v>0</v>
      </c>
    </row>
    <row r="115" spans="1:7" s="215" customFormat="1" ht="43.5">
      <c r="A115" s="41"/>
      <c r="B115" s="18"/>
      <c r="C115" s="22" t="s">
        <v>108</v>
      </c>
      <c r="D115" s="14"/>
      <c r="E115" s="16"/>
      <c r="F115" s="14"/>
      <c r="G115" s="63">
        <f t="shared" si="1"/>
        <v>0</v>
      </c>
    </row>
    <row r="116" spans="1:7" s="215" customFormat="1" ht="29">
      <c r="A116" s="41"/>
      <c r="B116" s="18"/>
      <c r="C116" s="22" t="s">
        <v>99</v>
      </c>
      <c r="D116" s="14"/>
      <c r="E116" s="16"/>
      <c r="F116" s="14"/>
      <c r="G116" s="63">
        <f t="shared" si="1"/>
        <v>0</v>
      </c>
    </row>
    <row r="117" spans="1:7" s="215" customFormat="1" ht="31.5" customHeight="1">
      <c r="A117" s="41"/>
      <c r="B117" s="18">
        <f>B111+0.01</f>
        <v>3.0499999999999989</v>
      </c>
      <c r="C117" s="17" t="s">
        <v>109</v>
      </c>
      <c r="D117" s="14"/>
      <c r="E117" s="16"/>
      <c r="F117" s="14"/>
      <c r="G117" s="63">
        <f t="shared" si="1"/>
        <v>0</v>
      </c>
    </row>
    <row r="118" spans="1:7" s="215" customFormat="1" ht="78" customHeight="1">
      <c r="A118" s="41"/>
      <c r="B118" s="18"/>
      <c r="C118" s="22" t="s">
        <v>110</v>
      </c>
      <c r="D118" s="14" t="s">
        <v>49</v>
      </c>
      <c r="E118" s="16">
        <v>40</v>
      </c>
      <c r="F118" s="14"/>
      <c r="G118" s="63">
        <f t="shared" si="1"/>
        <v>0</v>
      </c>
    </row>
    <row r="119" spans="1:7" s="215" customFormat="1" ht="104.25" customHeight="1">
      <c r="A119" s="41"/>
      <c r="B119" s="18"/>
      <c r="C119" s="22"/>
      <c r="D119" s="14"/>
      <c r="E119" s="16"/>
      <c r="F119" s="14"/>
      <c r="G119" s="63">
        <f t="shared" si="1"/>
        <v>0</v>
      </c>
    </row>
    <row r="120" spans="1:7" s="215" customFormat="1">
      <c r="A120" s="41"/>
      <c r="B120" s="18">
        <f>B117+0.01</f>
        <v>3.0599999999999987</v>
      </c>
      <c r="C120" s="17" t="s">
        <v>111</v>
      </c>
      <c r="D120" s="14"/>
      <c r="E120" s="16"/>
      <c r="F120" s="14"/>
      <c r="G120" s="63">
        <f t="shared" si="1"/>
        <v>0</v>
      </c>
    </row>
    <row r="121" spans="1:7" s="215" customFormat="1" ht="101.5">
      <c r="A121" s="41"/>
      <c r="B121" s="18"/>
      <c r="C121" s="22" t="s">
        <v>112</v>
      </c>
      <c r="D121" s="14" t="s">
        <v>49</v>
      </c>
      <c r="E121" s="16">
        <v>15</v>
      </c>
      <c r="F121" s="14"/>
      <c r="G121" s="63">
        <f t="shared" si="1"/>
        <v>0</v>
      </c>
    </row>
    <row r="122" spans="1:7" s="215" customFormat="1" ht="36" customHeight="1">
      <c r="A122" s="41"/>
      <c r="B122" s="18">
        <f>B120+0.01</f>
        <v>3.0699999999999985</v>
      </c>
      <c r="C122" s="17" t="s">
        <v>113</v>
      </c>
      <c r="D122" s="14"/>
      <c r="E122" s="16"/>
      <c r="F122" s="14"/>
      <c r="G122" s="63">
        <f t="shared" si="1"/>
        <v>0</v>
      </c>
    </row>
    <row r="123" spans="1:7" s="215" customFormat="1" ht="58">
      <c r="A123" s="41"/>
      <c r="B123" s="18"/>
      <c r="C123" s="22" t="s">
        <v>114</v>
      </c>
      <c r="D123" s="14" t="s">
        <v>49</v>
      </c>
      <c r="E123" s="16">
        <v>190</v>
      </c>
      <c r="F123" s="14"/>
      <c r="G123" s="63">
        <f t="shared" si="1"/>
        <v>0</v>
      </c>
    </row>
    <row r="124" spans="1:7" s="215" customFormat="1" ht="18.75" customHeight="1">
      <c r="A124" s="41"/>
      <c r="B124" s="18">
        <f>B122+0.01</f>
        <v>3.0799999999999983</v>
      </c>
      <c r="C124" s="17" t="s">
        <v>258</v>
      </c>
      <c r="D124" s="14"/>
      <c r="E124" s="16"/>
      <c r="F124" s="14"/>
      <c r="G124" s="63">
        <f t="shared" si="1"/>
        <v>0</v>
      </c>
    </row>
    <row r="125" spans="1:7" s="215" customFormat="1" ht="29">
      <c r="A125" s="41"/>
      <c r="B125" s="18"/>
      <c r="C125" s="22" t="s">
        <v>115</v>
      </c>
      <c r="D125" s="14" t="s">
        <v>49</v>
      </c>
      <c r="E125" s="16">
        <v>30</v>
      </c>
      <c r="F125" s="14"/>
      <c r="G125" s="63">
        <f t="shared" si="1"/>
        <v>0</v>
      </c>
    </row>
    <row r="126" spans="1:7" s="215" customFormat="1">
      <c r="A126" s="41"/>
      <c r="B126" s="18"/>
      <c r="C126" s="17" t="s">
        <v>81</v>
      </c>
      <c r="D126" s="14"/>
      <c r="E126" s="16"/>
      <c r="F126" s="14"/>
      <c r="G126" s="63">
        <f t="shared" si="1"/>
        <v>0</v>
      </c>
    </row>
    <row r="127" spans="1:7" s="215" customFormat="1" ht="29">
      <c r="A127" s="41"/>
      <c r="B127" s="18"/>
      <c r="C127" s="22" t="s">
        <v>97</v>
      </c>
      <c r="D127" s="14"/>
      <c r="E127" s="16"/>
      <c r="F127" s="14"/>
      <c r="G127" s="63">
        <f t="shared" si="1"/>
        <v>0</v>
      </c>
    </row>
    <row r="128" spans="1:7" s="215" customFormat="1" ht="43.5">
      <c r="A128" s="41"/>
      <c r="B128" s="18"/>
      <c r="C128" s="22" t="s">
        <v>98</v>
      </c>
      <c r="D128" s="14"/>
      <c r="E128" s="16"/>
      <c r="F128" s="14"/>
      <c r="G128" s="63">
        <f t="shared" si="1"/>
        <v>0</v>
      </c>
    </row>
    <row r="129" spans="1:7" s="215" customFormat="1" ht="29">
      <c r="A129" s="41"/>
      <c r="B129" s="18"/>
      <c r="C129" s="22" t="s">
        <v>99</v>
      </c>
      <c r="D129" s="14"/>
      <c r="E129" s="16"/>
      <c r="F129" s="14"/>
      <c r="G129" s="63">
        <f t="shared" si="1"/>
        <v>0</v>
      </c>
    </row>
    <row r="130" spans="1:7" s="215" customFormat="1" ht="20.149999999999999" customHeight="1" thickBot="1">
      <c r="A130" s="55">
        <v>3</v>
      </c>
      <c r="B130" s="264" t="s">
        <v>247</v>
      </c>
      <c r="C130" s="271"/>
      <c r="D130" s="265"/>
      <c r="E130" s="43"/>
      <c r="F130" s="42"/>
      <c r="G130" s="64">
        <f>SUM(G93:G129)</f>
        <v>0</v>
      </c>
    </row>
    <row r="131" spans="1:7" s="215" customFormat="1" ht="20.149999999999999" customHeight="1">
      <c r="A131" s="46">
        <f>A93+1</f>
        <v>4</v>
      </c>
      <c r="B131" s="269" t="s">
        <v>116</v>
      </c>
      <c r="C131" s="270"/>
      <c r="D131" s="47"/>
      <c r="E131" s="48"/>
      <c r="F131" s="47"/>
      <c r="G131" s="62"/>
    </row>
    <row r="132" spans="1:7" s="215" customFormat="1" ht="31">
      <c r="A132" s="41"/>
      <c r="B132" s="18">
        <f>A131+0.01</f>
        <v>4.01</v>
      </c>
      <c r="C132" s="23" t="s">
        <v>259</v>
      </c>
      <c r="D132" s="14"/>
      <c r="E132" s="16"/>
      <c r="F132" s="14"/>
      <c r="G132" s="63">
        <f t="shared" si="1"/>
        <v>0</v>
      </c>
    </row>
    <row r="133" spans="1:7" s="215" customFormat="1" ht="66.75" customHeight="1">
      <c r="A133" s="41"/>
      <c r="B133" s="18"/>
      <c r="C133" s="22" t="s">
        <v>117</v>
      </c>
      <c r="D133" s="14" t="s">
        <v>49</v>
      </c>
      <c r="E133" s="16">
        <v>60</v>
      </c>
      <c r="F133" s="14"/>
      <c r="G133" s="63">
        <f t="shared" si="1"/>
        <v>0</v>
      </c>
    </row>
    <row r="134" spans="1:7" s="215" customFormat="1" ht="90" customHeight="1">
      <c r="A134" s="41"/>
      <c r="B134" s="18"/>
      <c r="C134" s="22"/>
      <c r="D134" s="14"/>
      <c r="E134" s="16"/>
      <c r="F134" s="14"/>
      <c r="G134" s="63"/>
    </row>
    <row r="135" spans="1:7" s="215" customFormat="1">
      <c r="A135" s="41"/>
      <c r="B135" s="18"/>
      <c r="C135" s="22"/>
      <c r="D135" s="14"/>
      <c r="E135" s="16"/>
      <c r="F135" s="14"/>
      <c r="G135" s="63"/>
    </row>
    <row r="136" spans="1:7" s="215" customFormat="1" ht="31">
      <c r="A136" s="41"/>
      <c r="B136" s="18">
        <f>B132+0.01</f>
        <v>4.0199999999999996</v>
      </c>
      <c r="C136" s="23" t="s">
        <v>260</v>
      </c>
      <c r="D136" s="14"/>
      <c r="E136" s="16"/>
      <c r="F136" s="14"/>
      <c r="G136" s="63"/>
    </row>
    <row r="137" spans="1:7" s="215" customFormat="1" ht="51.75" customHeight="1">
      <c r="A137" s="41"/>
      <c r="B137" s="18"/>
      <c r="C137" s="22" t="s">
        <v>118</v>
      </c>
      <c r="D137" s="14" t="s">
        <v>49</v>
      </c>
      <c r="E137" s="16">
        <v>215</v>
      </c>
      <c r="F137" s="14"/>
      <c r="G137" s="63">
        <f t="shared" ref="G137:G161" si="2">IF(E137="QRO",F137*0, F137*E137)</f>
        <v>0</v>
      </c>
    </row>
    <row r="138" spans="1:7" s="215" customFormat="1" ht="138.65" customHeight="1">
      <c r="A138" s="41"/>
      <c r="B138" s="18"/>
      <c r="C138" s="22"/>
      <c r="D138" s="14"/>
      <c r="E138" s="16"/>
      <c r="F138" s="14"/>
      <c r="G138" s="63"/>
    </row>
    <row r="139" spans="1:7" s="215" customFormat="1">
      <c r="A139" s="41"/>
      <c r="B139" s="18"/>
      <c r="C139" s="22"/>
      <c r="D139" s="14"/>
      <c r="E139" s="16"/>
      <c r="F139" s="14"/>
      <c r="G139" s="63"/>
    </row>
    <row r="140" spans="1:7" s="215" customFormat="1" ht="20.149999999999999" customHeight="1" thickBot="1">
      <c r="A140" s="55">
        <v>4</v>
      </c>
      <c r="B140" s="272" t="s">
        <v>248</v>
      </c>
      <c r="C140" s="273"/>
      <c r="D140" s="42"/>
      <c r="E140" s="43"/>
      <c r="F140" s="42"/>
      <c r="G140" s="64">
        <f>SUM(G131:G139)</f>
        <v>0</v>
      </c>
    </row>
    <row r="141" spans="1:7" s="215" customFormat="1" ht="20.149999999999999" customHeight="1">
      <c r="A141" s="49">
        <f>A131+1</f>
        <v>5</v>
      </c>
      <c r="B141" s="269" t="s">
        <v>119</v>
      </c>
      <c r="C141" s="270"/>
      <c r="D141" s="50"/>
      <c r="E141" s="51"/>
      <c r="F141" s="50"/>
      <c r="G141" s="65"/>
    </row>
    <row r="142" spans="1:7" s="215" customFormat="1">
      <c r="A142" s="10"/>
      <c r="B142" s="18"/>
      <c r="C142" s="17"/>
      <c r="D142" s="14"/>
      <c r="E142" s="16"/>
      <c r="F142" s="14"/>
      <c r="G142" s="59">
        <f t="shared" si="2"/>
        <v>0</v>
      </c>
    </row>
    <row r="143" spans="1:7" s="215" customFormat="1" ht="18.75" customHeight="1">
      <c r="A143" s="10"/>
      <c r="B143" s="18">
        <f>A141+0.01</f>
        <v>5.01</v>
      </c>
      <c r="C143" s="17" t="s">
        <v>261</v>
      </c>
      <c r="D143" s="14"/>
      <c r="E143" s="16"/>
      <c r="F143" s="14"/>
      <c r="G143" s="59"/>
    </row>
    <row r="144" spans="1:7" s="215" customFormat="1" ht="159" customHeight="1">
      <c r="A144" s="10"/>
      <c r="B144" s="18"/>
      <c r="C144" s="22" t="s">
        <v>120</v>
      </c>
      <c r="D144" s="14" t="s">
        <v>49</v>
      </c>
      <c r="E144" s="16">
        <v>96</v>
      </c>
      <c r="F144" s="14"/>
      <c r="G144" s="59">
        <f t="shared" si="2"/>
        <v>0</v>
      </c>
    </row>
    <row r="145" spans="1:7" s="215" customFormat="1">
      <c r="A145" s="10"/>
      <c r="B145" s="18">
        <f>B143+0.01</f>
        <v>5.0199999999999996</v>
      </c>
      <c r="C145" s="17" t="s">
        <v>121</v>
      </c>
      <c r="D145" s="14"/>
      <c r="E145" s="16"/>
      <c r="F145" s="14"/>
      <c r="G145" s="59">
        <f t="shared" si="2"/>
        <v>0</v>
      </c>
    </row>
    <row r="146" spans="1:7" s="215" customFormat="1" ht="66.75" customHeight="1">
      <c r="A146" s="10"/>
      <c r="B146" s="18"/>
      <c r="C146" s="22" t="s">
        <v>122</v>
      </c>
      <c r="D146" s="14" t="s">
        <v>49</v>
      </c>
      <c r="E146" s="16">
        <v>35</v>
      </c>
      <c r="F146" s="14"/>
      <c r="G146" s="59">
        <f t="shared" si="2"/>
        <v>0</v>
      </c>
    </row>
    <row r="147" spans="1:7" s="215" customFormat="1">
      <c r="A147" s="10"/>
      <c r="B147" s="18">
        <f>B145+0.01</f>
        <v>5.0299999999999994</v>
      </c>
      <c r="C147" s="17" t="s">
        <v>123</v>
      </c>
      <c r="D147" s="14"/>
      <c r="E147" s="16"/>
      <c r="F147" s="14"/>
      <c r="G147" s="59">
        <f t="shared" si="2"/>
        <v>0</v>
      </c>
    </row>
    <row r="148" spans="1:7" s="215" customFormat="1" ht="58">
      <c r="A148" s="10"/>
      <c r="B148" s="18"/>
      <c r="C148" s="22" t="s">
        <v>124</v>
      </c>
      <c r="D148" s="14" t="s">
        <v>125</v>
      </c>
      <c r="E148" s="16">
        <v>30</v>
      </c>
      <c r="F148" s="14"/>
      <c r="G148" s="59">
        <f t="shared" si="2"/>
        <v>0</v>
      </c>
    </row>
    <row r="149" spans="1:7" s="215" customFormat="1">
      <c r="A149" s="10"/>
      <c r="B149" s="18">
        <f>B147+0.01</f>
        <v>5.0399999999999991</v>
      </c>
      <c r="C149" s="17" t="s">
        <v>126</v>
      </c>
      <c r="D149" s="14"/>
      <c r="E149" s="221"/>
      <c r="F149" s="14"/>
      <c r="G149" s="59">
        <f t="shared" si="2"/>
        <v>0</v>
      </c>
    </row>
    <row r="150" spans="1:7" s="215" customFormat="1" ht="101.5">
      <c r="A150" s="10"/>
      <c r="B150" s="18"/>
      <c r="C150" s="22" t="s">
        <v>127</v>
      </c>
      <c r="D150" s="14" t="s">
        <v>90</v>
      </c>
      <c r="E150" s="16" t="s">
        <v>61</v>
      </c>
      <c r="F150" s="14"/>
      <c r="G150" s="59">
        <f t="shared" si="2"/>
        <v>0</v>
      </c>
    </row>
    <row r="151" spans="1:7" s="215" customFormat="1">
      <c r="A151" s="10"/>
      <c r="B151" s="18">
        <f>B149+0.01</f>
        <v>5.0499999999999989</v>
      </c>
      <c r="C151" s="17" t="s">
        <v>128</v>
      </c>
      <c r="D151" s="14"/>
      <c r="E151" s="16"/>
      <c r="F151" s="14"/>
      <c r="G151" s="59">
        <f t="shared" si="2"/>
        <v>0</v>
      </c>
    </row>
    <row r="152" spans="1:7" s="215" customFormat="1" ht="65.25" customHeight="1">
      <c r="A152" s="10"/>
      <c r="B152" s="18"/>
      <c r="C152" s="22" t="s">
        <v>129</v>
      </c>
      <c r="D152" s="14" t="s">
        <v>130</v>
      </c>
      <c r="E152" s="16">
        <v>25</v>
      </c>
      <c r="F152" s="14"/>
      <c r="G152" s="59">
        <f t="shared" si="2"/>
        <v>0</v>
      </c>
    </row>
    <row r="153" spans="1:7" s="215" customFormat="1" ht="20.149999999999999" customHeight="1" thickBot="1">
      <c r="A153" s="66">
        <v>5</v>
      </c>
      <c r="B153" s="274" t="s">
        <v>249</v>
      </c>
      <c r="C153" s="275"/>
      <c r="D153" s="276"/>
      <c r="E153" s="67"/>
      <c r="F153" s="222"/>
      <c r="G153" s="68">
        <f>SUM(G141:G152)</f>
        <v>0</v>
      </c>
    </row>
    <row r="154" spans="1:7" s="215" customFormat="1" ht="20.149999999999999" customHeight="1">
      <c r="A154" s="46">
        <f>A141+1</f>
        <v>6</v>
      </c>
      <c r="B154" s="269" t="s">
        <v>131</v>
      </c>
      <c r="C154" s="270"/>
      <c r="D154" s="47"/>
      <c r="E154" s="48"/>
      <c r="F154" s="47"/>
      <c r="G154" s="62"/>
    </row>
    <row r="155" spans="1:7" s="215" customFormat="1">
      <c r="A155" s="41"/>
      <c r="B155" s="18"/>
      <c r="C155" s="17"/>
      <c r="D155" s="14"/>
      <c r="E155" s="16"/>
      <c r="F155" s="14"/>
      <c r="G155" s="63">
        <f t="shared" si="2"/>
        <v>0</v>
      </c>
    </row>
    <row r="156" spans="1:7" s="215" customFormat="1">
      <c r="A156" s="41"/>
      <c r="B156" s="18">
        <f>A154+0.01</f>
        <v>6.01</v>
      </c>
      <c r="C156" s="17" t="s">
        <v>132</v>
      </c>
      <c r="D156" s="14"/>
      <c r="E156" s="16"/>
      <c r="F156" s="14"/>
      <c r="G156" s="63">
        <f t="shared" si="2"/>
        <v>0</v>
      </c>
    </row>
    <row r="157" spans="1:7" s="215" customFormat="1" ht="377">
      <c r="A157" s="41"/>
      <c r="B157" s="18"/>
      <c r="C157" s="15" t="s">
        <v>133</v>
      </c>
      <c r="D157" s="14" t="s">
        <v>134</v>
      </c>
      <c r="E157" s="16">
        <v>12</v>
      </c>
      <c r="F157" s="14"/>
      <c r="G157" s="63">
        <f>IF(E157="QRO",F157*0, F157*E157)</f>
        <v>0</v>
      </c>
    </row>
    <row r="158" spans="1:7" s="215" customFormat="1" ht="97.5" customHeight="1">
      <c r="A158" s="41"/>
      <c r="B158" s="18"/>
      <c r="C158" s="15"/>
      <c r="D158" s="14"/>
      <c r="E158" s="16"/>
      <c r="F158" s="14"/>
      <c r="G158" s="63">
        <f t="shared" si="2"/>
        <v>0</v>
      </c>
    </row>
    <row r="159" spans="1:7" s="215" customFormat="1">
      <c r="A159" s="41"/>
      <c r="B159" s="18">
        <f>B156+0.01</f>
        <v>6.02</v>
      </c>
      <c r="C159" s="17" t="s">
        <v>135</v>
      </c>
      <c r="D159" s="14"/>
      <c r="E159" s="16"/>
      <c r="F159" s="14"/>
      <c r="G159" s="63">
        <f t="shared" si="2"/>
        <v>0</v>
      </c>
    </row>
    <row r="160" spans="1:7" s="215" customFormat="1" ht="377">
      <c r="A160" s="41"/>
      <c r="B160" s="18"/>
      <c r="C160" s="15" t="s">
        <v>136</v>
      </c>
      <c r="D160" s="14" t="s">
        <v>134</v>
      </c>
      <c r="E160" s="223">
        <v>60</v>
      </c>
      <c r="F160" s="14"/>
      <c r="G160" s="63">
        <f t="shared" si="2"/>
        <v>0</v>
      </c>
    </row>
    <row r="161" spans="1:7" s="215" customFormat="1" ht="170.15" customHeight="1">
      <c r="A161" s="41"/>
      <c r="B161" s="18"/>
      <c r="C161" s="15"/>
      <c r="D161" s="14"/>
      <c r="E161" s="16"/>
      <c r="F161" s="14"/>
      <c r="G161" s="63">
        <f t="shared" si="2"/>
        <v>0</v>
      </c>
    </row>
    <row r="162" spans="1:7" s="215" customFormat="1">
      <c r="A162" s="41"/>
      <c r="B162" s="110">
        <f>B159+0.01</f>
        <v>6.0299999999999994</v>
      </c>
      <c r="C162" s="12" t="s">
        <v>263</v>
      </c>
      <c r="D162" s="14"/>
      <c r="E162" s="16"/>
      <c r="F162" s="14"/>
      <c r="G162" s="63"/>
    </row>
    <row r="163" spans="1:7" s="215" customFormat="1" ht="130.5">
      <c r="A163" s="41"/>
      <c r="B163" s="18"/>
      <c r="C163" s="15" t="s">
        <v>262</v>
      </c>
      <c r="D163" s="14"/>
      <c r="E163" s="16"/>
      <c r="F163" s="14"/>
      <c r="G163" s="63"/>
    </row>
    <row r="164" spans="1:7" s="215" customFormat="1" ht="191.15" customHeight="1">
      <c r="A164" s="41"/>
      <c r="B164" s="18"/>
      <c r="C164" s="15"/>
      <c r="D164" s="14" t="s">
        <v>130</v>
      </c>
      <c r="E164" s="16">
        <v>2</v>
      </c>
      <c r="F164" s="14"/>
      <c r="G164" s="63">
        <f t="shared" ref="G164:G227" si="3">IF(E164="QRO",F164*0, F164*E164)</f>
        <v>0</v>
      </c>
    </row>
    <row r="165" spans="1:7" s="215" customFormat="1">
      <c r="A165" s="41"/>
      <c r="B165" s="110">
        <f>B162+0.01</f>
        <v>6.0399999999999991</v>
      </c>
      <c r="C165" s="109" t="s">
        <v>264</v>
      </c>
      <c r="D165" s="14"/>
      <c r="E165" s="16"/>
      <c r="F165" s="14"/>
      <c r="G165" s="63"/>
    </row>
    <row r="166" spans="1:7" s="215" customFormat="1" ht="145">
      <c r="A166" s="41"/>
      <c r="B166" s="110"/>
      <c r="C166" s="254" t="s">
        <v>265</v>
      </c>
      <c r="D166" s="14"/>
      <c r="E166" s="16"/>
      <c r="F166" s="14"/>
      <c r="G166" s="63"/>
    </row>
    <row r="167" spans="1:7" s="215" customFormat="1" ht="230.15" customHeight="1">
      <c r="A167" s="41"/>
      <c r="B167" s="18"/>
      <c r="C167" s="15"/>
      <c r="D167" s="14" t="s">
        <v>130</v>
      </c>
      <c r="E167" s="112">
        <v>5</v>
      </c>
      <c r="F167" s="14"/>
      <c r="G167" s="63">
        <f t="shared" si="3"/>
        <v>0</v>
      </c>
    </row>
    <row r="168" spans="1:7" s="215" customFormat="1">
      <c r="A168" s="41"/>
      <c r="B168" s="110">
        <f>B165+0.01</f>
        <v>6.0499999999999989</v>
      </c>
      <c r="C168" s="17" t="s">
        <v>137</v>
      </c>
      <c r="D168" s="14"/>
      <c r="E168" s="16"/>
      <c r="F168" s="14"/>
      <c r="G168" s="63">
        <f t="shared" si="3"/>
        <v>0</v>
      </c>
    </row>
    <row r="169" spans="1:7" s="215" customFormat="1">
      <c r="A169" s="41"/>
      <c r="B169" s="18"/>
      <c r="C169" s="22" t="s">
        <v>138</v>
      </c>
      <c r="D169" s="14" t="s">
        <v>130</v>
      </c>
      <c r="E169" s="16">
        <v>24</v>
      </c>
      <c r="F169" s="14"/>
      <c r="G169" s="63">
        <f t="shared" si="3"/>
        <v>0</v>
      </c>
    </row>
    <row r="170" spans="1:7" s="215" customFormat="1" ht="15.5">
      <c r="A170" s="41"/>
      <c r="B170" s="18"/>
      <c r="C170" s="22" t="s">
        <v>139</v>
      </c>
      <c r="D170" s="14"/>
      <c r="E170" s="16"/>
      <c r="F170" s="14"/>
      <c r="G170" s="63">
        <f t="shared" si="3"/>
        <v>0</v>
      </c>
    </row>
    <row r="171" spans="1:7" s="215" customFormat="1">
      <c r="A171" s="41"/>
      <c r="B171" s="18"/>
      <c r="C171" s="22" t="s">
        <v>140</v>
      </c>
      <c r="D171" s="14"/>
      <c r="E171" s="16"/>
      <c r="F171" s="14"/>
      <c r="G171" s="63">
        <f t="shared" si="3"/>
        <v>0</v>
      </c>
    </row>
    <row r="172" spans="1:7" s="215" customFormat="1" ht="15.5">
      <c r="A172" s="41"/>
      <c r="B172" s="18"/>
      <c r="C172" s="22" t="s">
        <v>141</v>
      </c>
      <c r="D172" s="14"/>
      <c r="E172" s="16"/>
      <c r="F172" s="14"/>
      <c r="G172" s="63">
        <f t="shared" si="3"/>
        <v>0</v>
      </c>
    </row>
    <row r="173" spans="1:7" s="215" customFormat="1" ht="29">
      <c r="A173" s="41"/>
      <c r="B173" s="18"/>
      <c r="C173" s="22" t="s">
        <v>142</v>
      </c>
      <c r="D173" s="14"/>
      <c r="E173" s="16"/>
      <c r="F173" s="14"/>
      <c r="G173" s="63">
        <f t="shared" si="3"/>
        <v>0</v>
      </c>
    </row>
    <row r="174" spans="1:7" s="215" customFormat="1" ht="115.5" customHeight="1">
      <c r="A174" s="41"/>
      <c r="B174" s="18"/>
      <c r="C174" s="15"/>
      <c r="D174" s="14"/>
      <c r="E174" s="16"/>
      <c r="F174" s="14"/>
      <c r="G174" s="63">
        <f t="shared" si="3"/>
        <v>0</v>
      </c>
    </row>
    <row r="175" spans="1:7" s="215" customFormat="1">
      <c r="A175" s="41"/>
      <c r="B175" s="18"/>
      <c r="C175" s="15"/>
      <c r="D175" s="14"/>
      <c r="E175" s="16"/>
      <c r="F175" s="14"/>
      <c r="G175" s="63">
        <f t="shared" si="3"/>
        <v>0</v>
      </c>
    </row>
    <row r="176" spans="1:7" s="215" customFormat="1">
      <c r="A176" s="41"/>
      <c r="B176" s="113">
        <f>B168+0.01</f>
        <v>6.0599999999999987</v>
      </c>
      <c r="C176" s="25" t="s">
        <v>143</v>
      </c>
      <c r="D176" s="26"/>
      <c r="E176" s="16"/>
      <c r="F176" s="14"/>
      <c r="G176" s="63">
        <f t="shared" si="3"/>
        <v>0</v>
      </c>
    </row>
    <row r="177" spans="1:7" s="215" customFormat="1" ht="113.25" customHeight="1">
      <c r="A177" s="41"/>
      <c r="B177" s="24"/>
      <c r="C177" s="27" t="s">
        <v>144</v>
      </c>
      <c r="D177" s="26" t="s">
        <v>130</v>
      </c>
      <c r="E177" s="16">
        <v>15</v>
      </c>
      <c r="F177" s="14"/>
      <c r="G177" s="63">
        <f t="shared" si="3"/>
        <v>0</v>
      </c>
    </row>
    <row r="178" spans="1:7" s="215" customFormat="1" ht="105" customHeight="1">
      <c r="A178" s="41"/>
      <c r="B178" s="24"/>
      <c r="C178" s="27"/>
      <c r="D178" s="26"/>
      <c r="E178" s="16"/>
      <c r="F178" s="14"/>
      <c r="G178" s="63">
        <f t="shared" si="3"/>
        <v>0</v>
      </c>
    </row>
    <row r="179" spans="1:7" s="215" customFormat="1">
      <c r="A179" s="41"/>
      <c r="B179" s="18"/>
      <c r="C179" s="15"/>
      <c r="D179" s="14"/>
      <c r="E179" s="16"/>
      <c r="F179" s="14"/>
      <c r="G179" s="63">
        <f t="shared" si="3"/>
        <v>0</v>
      </c>
    </row>
    <row r="180" spans="1:7" s="215" customFormat="1">
      <c r="A180" s="41"/>
      <c r="B180" s="110">
        <f>B176+0.01</f>
        <v>6.0699999999999985</v>
      </c>
      <c r="C180" s="12" t="s">
        <v>266</v>
      </c>
      <c r="D180" s="14"/>
      <c r="E180" s="16">
        <v>0</v>
      </c>
      <c r="F180" s="14"/>
      <c r="G180" s="63"/>
    </row>
    <row r="181" spans="1:7" s="215" customFormat="1" ht="159.5">
      <c r="A181" s="41"/>
      <c r="B181" s="18"/>
      <c r="C181" s="15" t="s">
        <v>267</v>
      </c>
      <c r="D181" s="14" t="s">
        <v>134</v>
      </c>
      <c r="E181" s="16">
        <v>5</v>
      </c>
      <c r="F181" s="14"/>
      <c r="G181" s="63">
        <f t="shared" si="3"/>
        <v>0</v>
      </c>
    </row>
    <row r="182" spans="1:7" s="215" customFormat="1">
      <c r="A182" s="41"/>
      <c r="B182" s="18"/>
      <c r="C182" s="15"/>
      <c r="D182" s="14"/>
      <c r="E182" s="16"/>
      <c r="F182" s="14"/>
      <c r="G182" s="63"/>
    </row>
    <row r="183" spans="1:7" s="215" customFormat="1">
      <c r="A183" s="41"/>
      <c r="B183" s="18">
        <f>B180+0.01</f>
        <v>6.0799999999999983</v>
      </c>
      <c r="C183" s="12" t="s">
        <v>145</v>
      </c>
      <c r="D183" s="14"/>
      <c r="E183" s="16"/>
      <c r="F183" s="14"/>
      <c r="G183" s="63">
        <f t="shared" si="3"/>
        <v>0</v>
      </c>
    </row>
    <row r="184" spans="1:7" s="215" customFormat="1" ht="72.5">
      <c r="A184" s="41"/>
      <c r="B184" s="18"/>
      <c r="C184" s="22" t="s">
        <v>146</v>
      </c>
      <c r="D184" s="14" t="s">
        <v>134</v>
      </c>
      <c r="E184" s="16">
        <v>130</v>
      </c>
      <c r="F184" s="14"/>
      <c r="G184" s="63">
        <f t="shared" si="3"/>
        <v>0</v>
      </c>
    </row>
    <row r="185" spans="1:7" s="215" customFormat="1">
      <c r="A185" s="41"/>
      <c r="B185" s="18">
        <f>B183+0.01</f>
        <v>6.0899999999999981</v>
      </c>
      <c r="C185" s="12" t="s">
        <v>148</v>
      </c>
      <c r="D185" s="14"/>
      <c r="E185" s="16"/>
      <c r="F185" s="14"/>
      <c r="G185" s="63">
        <f t="shared" si="3"/>
        <v>0</v>
      </c>
    </row>
    <row r="186" spans="1:7" s="215" customFormat="1" ht="162" customHeight="1">
      <c r="A186" s="41"/>
      <c r="B186" s="18"/>
      <c r="C186" s="22" t="s">
        <v>149</v>
      </c>
      <c r="D186" s="14" t="s">
        <v>130</v>
      </c>
      <c r="E186" s="16">
        <v>135</v>
      </c>
      <c r="F186" s="14"/>
      <c r="G186" s="63">
        <f t="shared" si="3"/>
        <v>0</v>
      </c>
    </row>
    <row r="187" spans="1:7" s="215" customFormat="1">
      <c r="A187" s="41"/>
      <c r="B187" s="18">
        <f>B183+0.01</f>
        <v>6.0899999999999981</v>
      </c>
      <c r="C187" s="12" t="s">
        <v>147</v>
      </c>
      <c r="D187" s="14"/>
      <c r="E187" s="16"/>
      <c r="F187" s="14"/>
      <c r="G187" s="63">
        <f t="shared" si="3"/>
        <v>0</v>
      </c>
    </row>
    <row r="188" spans="1:7" s="215" customFormat="1" ht="158.25" customHeight="1">
      <c r="A188" s="41"/>
      <c r="B188" s="18"/>
      <c r="C188" s="22" t="s">
        <v>268</v>
      </c>
      <c r="D188" s="14" t="s">
        <v>130</v>
      </c>
      <c r="E188" s="16">
        <v>1</v>
      </c>
      <c r="F188" s="14"/>
      <c r="G188" s="63">
        <f t="shared" si="3"/>
        <v>0</v>
      </c>
    </row>
    <row r="189" spans="1:7" s="215" customFormat="1" ht="20.149999999999999" customHeight="1" thickBot="1">
      <c r="A189" s="55">
        <v>6</v>
      </c>
      <c r="B189" s="272" t="s">
        <v>250</v>
      </c>
      <c r="C189" s="273"/>
      <c r="D189" s="42"/>
      <c r="E189" s="43"/>
      <c r="F189" s="42"/>
      <c r="G189" s="64">
        <f>SUM(G154:G188)</f>
        <v>0</v>
      </c>
    </row>
    <row r="190" spans="1:7" s="215" customFormat="1" ht="20.149999999999999" customHeight="1">
      <c r="A190" s="46">
        <f>A154+1</f>
        <v>7</v>
      </c>
      <c r="B190" s="269" t="s">
        <v>150</v>
      </c>
      <c r="C190" s="277"/>
      <c r="D190" s="47"/>
      <c r="E190" s="48"/>
      <c r="F190" s="47"/>
      <c r="G190" s="62"/>
    </row>
    <row r="191" spans="1:7" s="215" customFormat="1">
      <c r="A191" s="41"/>
      <c r="B191" s="18"/>
      <c r="C191" s="17"/>
      <c r="D191" s="14"/>
      <c r="E191" s="16"/>
      <c r="F191" s="14"/>
      <c r="G191" s="63"/>
    </row>
    <row r="192" spans="1:7" s="215" customFormat="1">
      <c r="A192" s="41"/>
      <c r="B192" s="18">
        <f>A190+0.01</f>
        <v>7.01</v>
      </c>
      <c r="C192" s="17" t="s">
        <v>151</v>
      </c>
      <c r="D192" s="14"/>
      <c r="E192" s="16"/>
      <c r="F192" s="14"/>
      <c r="G192" s="63"/>
    </row>
    <row r="193" spans="1:7" s="215" customFormat="1" ht="43.5">
      <c r="A193" s="41"/>
      <c r="B193" s="18"/>
      <c r="C193" s="22" t="s">
        <v>152</v>
      </c>
      <c r="D193" s="14" t="s">
        <v>49</v>
      </c>
      <c r="E193" s="16">
        <v>30</v>
      </c>
      <c r="F193" s="14"/>
      <c r="G193" s="63">
        <f t="shared" si="3"/>
        <v>0</v>
      </c>
    </row>
    <row r="194" spans="1:7" s="215" customFormat="1" ht="43.5">
      <c r="A194" s="41"/>
      <c r="B194" s="18"/>
      <c r="C194" s="22" t="s">
        <v>153</v>
      </c>
      <c r="D194" s="14" t="s">
        <v>49</v>
      </c>
      <c r="E194" s="16" t="s">
        <v>61</v>
      </c>
      <c r="F194" s="14"/>
      <c r="G194" s="63">
        <f t="shared" si="3"/>
        <v>0</v>
      </c>
    </row>
    <row r="195" spans="1:7" s="215" customFormat="1">
      <c r="A195" s="41"/>
      <c r="B195" s="18">
        <f>B192+0.01</f>
        <v>7.02</v>
      </c>
      <c r="C195" s="25" t="s">
        <v>154</v>
      </c>
      <c r="D195" s="14"/>
      <c r="E195" s="16"/>
      <c r="F195" s="14"/>
      <c r="G195" s="63">
        <f t="shared" si="3"/>
        <v>0</v>
      </c>
    </row>
    <row r="196" spans="1:7" s="215" customFormat="1" ht="53.25" customHeight="1">
      <c r="A196" s="41"/>
      <c r="B196" s="18"/>
      <c r="C196" s="28" t="s">
        <v>155</v>
      </c>
      <c r="D196" s="14" t="s">
        <v>49</v>
      </c>
      <c r="E196" s="16">
        <v>190</v>
      </c>
      <c r="F196" s="14"/>
      <c r="G196" s="63">
        <f t="shared" si="3"/>
        <v>0</v>
      </c>
    </row>
    <row r="197" spans="1:7" s="215" customFormat="1">
      <c r="A197" s="41"/>
      <c r="B197" s="18">
        <f>B195+0.01</f>
        <v>7.0299999999999994</v>
      </c>
      <c r="C197" s="17" t="s">
        <v>156</v>
      </c>
      <c r="D197" s="14"/>
      <c r="E197" s="16"/>
      <c r="F197" s="14"/>
      <c r="G197" s="63">
        <f t="shared" si="3"/>
        <v>0</v>
      </c>
    </row>
    <row r="198" spans="1:7" s="215" customFormat="1" ht="58">
      <c r="A198" s="41"/>
      <c r="B198" s="18"/>
      <c r="C198" s="22" t="s">
        <v>157</v>
      </c>
      <c r="D198" s="14" t="s">
        <v>49</v>
      </c>
      <c r="E198" s="16">
        <v>40</v>
      </c>
      <c r="F198" s="14"/>
      <c r="G198" s="63">
        <f t="shared" si="3"/>
        <v>0</v>
      </c>
    </row>
    <row r="199" spans="1:7" s="215" customFormat="1">
      <c r="A199" s="41"/>
      <c r="B199" s="18">
        <f>B197+0.01</f>
        <v>7.0399999999999991</v>
      </c>
      <c r="C199" s="17" t="s">
        <v>158</v>
      </c>
      <c r="D199" s="14"/>
      <c r="E199" s="16"/>
      <c r="F199" s="14"/>
      <c r="G199" s="63">
        <f t="shared" si="3"/>
        <v>0</v>
      </c>
    </row>
    <row r="200" spans="1:7" s="215" customFormat="1" ht="43.5">
      <c r="A200" s="41"/>
      <c r="B200" s="18"/>
      <c r="C200" s="22" t="s">
        <v>159</v>
      </c>
      <c r="D200" s="14" t="s">
        <v>160</v>
      </c>
      <c r="E200" s="16">
        <v>35</v>
      </c>
      <c r="F200" s="14"/>
      <c r="G200" s="63">
        <f t="shared" si="3"/>
        <v>0</v>
      </c>
    </row>
    <row r="201" spans="1:7" s="215" customFormat="1">
      <c r="A201" s="41"/>
      <c r="B201" s="18">
        <f>B197+0.01</f>
        <v>7.0399999999999991</v>
      </c>
      <c r="C201" s="17" t="s">
        <v>161</v>
      </c>
      <c r="D201" s="14"/>
      <c r="E201" s="16"/>
      <c r="F201" s="14"/>
      <c r="G201" s="63">
        <f t="shared" si="3"/>
        <v>0</v>
      </c>
    </row>
    <row r="202" spans="1:7" s="215" customFormat="1" ht="333.5">
      <c r="A202" s="41"/>
      <c r="B202" s="18"/>
      <c r="C202" s="22" t="s">
        <v>162</v>
      </c>
      <c r="D202" s="14" t="s">
        <v>49</v>
      </c>
      <c r="E202" s="16">
        <v>240</v>
      </c>
      <c r="F202" s="14"/>
      <c r="G202" s="63">
        <f t="shared" si="3"/>
        <v>0</v>
      </c>
    </row>
    <row r="203" spans="1:7" s="215" customFormat="1">
      <c r="A203" s="41"/>
      <c r="B203" s="18">
        <f>B199+0.01</f>
        <v>7.0499999999999989</v>
      </c>
      <c r="C203" s="22" t="s">
        <v>269</v>
      </c>
      <c r="D203" s="14"/>
      <c r="E203" s="16"/>
      <c r="F203" s="14"/>
      <c r="G203" s="63"/>
    </row>
    <row r="204" spans="1:7" s="215" customFormat="1" ht="43.5">
      <c r="A204" s="41"/>
      <c r="B204" s="18"/>
      <c r="C204" s="22" t="s">
        <v>270</v>
      </c>
      <c r="D204" s="14" t="s">
        <v>90</v>
      </c>
      <c r="E204" s="16">
        <v>65</v>
      </c>
      <c r="F204" s="14"/>
      <c r="G204" s="63">
        <f t="shared" si="3"/>
        <v>0</v>
      </c>
    </row>
    <row r="205" spans="1:7" s="215" customFormat="1">
      <c r="A205" s="41"/>
      <c r="B205" s="18">
        <f>B203+0.01</f>
        <v>7.0599999999999987</v>
      </c>
      <c r="C205" s="17" t="s">
        <v>163</v>
      </c>
      <c r="D205" s="14"/>
      <c r="E205" s="16"/>
      <c r="F205" s="14"/>
      <c r="G205" s="63">
        <f t="shared" si="3"/>
        <v>0</v>
      </c>
    </row>
    <row r="206" spans="1:7" s="215" customFormat="1" ht="43.5">
      <c r="A206" s="41"/>
      <c r="B206" s="18" t="s">
        <v>271</v>
      </c>
      <c r="C206" s="22" t="s">
        <v>164</v>
      </c>
      <c r="D206" s="14" t="s">
        <v>90</v>
      </c>
      <c r="E206" s="16">
        <v>30</v>
      </c>
      <c r="F206" s="14"/>
      <c r="G206" s="63">
        <f t="shared" si="3"/>
        <v>0</v>
      </c>
    </row>
    <row r="207" spans="1:7" s="215" customFormat="1" ht="43.5">
      <c r="A207" s="41"/>
      <c r="B207" s="18" t="s">
        <v>272</v>
      </c>
      <c r="C207" s="22" t="s">
        <v>273</v>
      </c>
      <c r="D207" s="14" t="s">
        <v>90</v>
      </c>
      <c r="E207" s="112">
        <v>28</v>
      </c>
      <c r="F207" s="14"/>
      <c r="G207" s="63">
        <f t="shared" si="3"/>
        <v>0</v>
      </c>
    </row>
    <row r="208" spans="1:7" s="215" customFormat="1" ht="125.5" customHeight="1">
      <c r="A208" s="41"/>
      <c r="B208" s="18"/>
      <c r="C208" s="22"/>
      <c r="D208" s="14"/>
      <c r="E208" s="16"/>
      <c r="F208" s="14"/>
      <c r="G208" s="63"/>
    </row>
    <row r="209" spans="1:7" s="215" customFormat="1" ht="29">
      <c r="A209" s="41"/>
      <c r="B209" s="18">
        <f>B205+0.01</f>
        <v>7.0699999999999985</v>
      </c>
      <c r="C209" s="17" t="s">
        <v>165</v>
      </c>
      <c r="D209" s="14"/>
      <c r="E209" s="16"/>
      <c r="F209" s="14"/>
      <c r="G209" s="63">
        <f t="shared" si="3"/>
        <v>0</v>
      </c>
    </row>
    <row r="210" spans="1:7" s="215" customFormat="1" ht="29">
      <c r="A210" s="41"/>
      <c r="B210" s="18"/>
      <c r="C210" s="22" t="s">
        <v>166</v>
      </c>
      <c r="D210" s="14" t="s">
        <v>90</v>
      </c>
      <c r="E210" s="16">
        <v>11</v>
      </c>
      <c r="F210" s="14"/>
      <c r="G210" s="63">
        <f t="shared" si="3"/>
        <v>0</v>
      </c>
    </row>
    <row r="211" spans="1:7" s="215" customFormat="1">
      <c r="A211" s="41"/>
      <c r="B211" s="18">
        <f>B209+0.01</f>
        <v>7.0799999999999983</v>
      </c>
      <c r="C211" s="17" t="s">
        <v>167</v>
      </c>
      <c r="D211" s="14"/>
      <c r="E211" s="16"/>
      <c r="F211" s="14"/>
      <c r="G211" s="63">
        <f t="shared" si="3"/>
        <v>0</v>
      </c>
    </row>
    <row r="212" spans="1:7" s="215" customFormat="1" ht="43.5">
      <c r="A212" s="41"/>
      <c r="B212" s="18"/>
      <c r="C212" s="22" t="s">
        <v>168</v>
      </c>
      <c r="D212" s="14" t="s">
        <v>90</v>
      </c>
      <c r="E212" s="16">
        <v>150</v>
      </c>
      <c r="F212" s="14"/>
      <c r="G212" s="63">
        <f t="shared" si="3"/>
        <v>0</v>
      </c>
    </row>
    <row r="213" spans="1:7" s="215" customFormat="1">
      <c r="A213" s="41"/>
      <c r="B213" s="18">
        <f>B211+0.01</f>
        <v>7.0899999999999981</v>
      </c>
      <c r="C213" s="17" t="s">
        <v>169</v>
      </c>
      <c r="D213" s="14"/>
      <c r="E213" s="16"/>
      <c r="F213" s="14"/>
      <c r="G213" s="63">
        <f t="shared" si="3"/>
        <v>0</v>
      </c>
    </row>
    <row r="214" spans="1:7" s="215" customFormat="1" ht="43.5">
      <c r="A214" s="41"/>
      <c r="B214" s="18"/>
      <c r="C214" s="22" t="s">
        <v>170</v>
      </c>
      <c r="D214" s="14" t="s">
        <v>90</v>
      </c>
      <c r="E214" s="16">
        <v>190</v>
      </c>
      <c r="F214" s="14"/>
      <c r="G214" s="63">
        <f t="shared" si="3"/>
        <v>0</v>
      </c>
    </row>
    <row r="215" spans="1:7" s="215" customFormat="1">
      <c r="A215" s="41"/>
      <c r="B215" s="18">
        <f>B213+0.01</f>
        <v>7.0999999999999979</v>
      </c>
      <c r="C215" s="17" t="s">
        <v>171</v>
      </c>
      <c r="D215" s="14"/>
      <c r="E215" s="16"/>
      <c r="F215" s="14"/>
      <c r="G215" s="63">
        <f t="shared" si="3"/>
        <v>0</v>
      </c>
    </row>
    <row r="216" spans="1:7" s="215" customFormat="1">
      <c r="A216" s="41"/>
      <c r="B216" s="18"/>
      <c r="C216" s="22" t="s">
        <v>172</v>
      </c>
      <c r="D216" s="14" t="s">
        <v>49</v>
      </c>
      <c r="E216" s="16">
        <v>790</v>
      </c>
      <c r="F216" s="14"/>
      <c r="G216" s="63">
        <f t="shared" si="3"/>
        <v>0</v>
      </c>
    </row>
    <row r="217" spans="1:7" s="215" customFormat="1">
      <c r="A217" s="41"/>
      <c r="B217" s="18">
        <f>B215+0.01</f>
        <v>7.1099999999999977</v>
      </c>
      <c r="C217" s="17" t="s">
        <v>173</v>
      </c>
      <c r="D217" s="14"/>
      <c r="E217" s="16"/>
      <c r="F217" s="14"/>
      <c r="G217" s="63">
        <f t="shared" si="3"/>
        <v>0</v>
      </c>
    </row>
    <row r="218" spans="1:7" s="215" customFormat="1" ht="43.5">
      <c r="A218" s="41"/>
      <c r="B218" s="18"/>
      <c r="C218" s="22" t="s">
        <v>174</v>
      </c>
      <c r="D218" s="14" t="s">
        <v>130</v>
      </c>
      <c r="E218" s="16">
        <v>12</v>
      </c>
      <c r="F218" s="14"/>
      <c r="G218" s="63">
        <f t="shared" si="3"/>
        <v>0</v>
      </c>
    </row>
    <row r="219" spans="1:7" s="215" customFormat="1">
      <c r="A219" s="41"/>
      <c r="B219" s="18">
        <f>B217+0.01</f>
        <v>7.1199999999999974</v>
      </c>
      <c r="C219" s="17" t="s">
        <v>175</v>
      </c>
      <c r="D219" s="14"/>
      <c r="E219" s="16"/>
      <c r="F219" s="14"/>
      <c r="G219" s="63">
        <f t="shared" si="3"/>
        <v>0</v>
      </c>
    </row>
    <row r="220" spans="1:7" s="215" customFormat="1" ht="43.5">
      <c r="A220" s="41"/>
      <c r="B220" s="18"/>
      <c r="C220" s="22" t="s">
        <v>176</v>
      </c>
      <c r="D220" s="14" t="s">
        <v>90</v>
      </c>
      <c r="E220" s="16">
        <v>18</v>
      </c>
      <c r="F220" s="14"/>
      <c r="G220" s="63">
        <f t="shared" si="3"/>
        <v>0</v>
      </c>
    </row>
    <row r="221" spans="1:7" s="215" customFormat="1">
      <c r="A221" s="41"/>
      <c r="B221" s="18">
        <f>B219+0.01</f>
        <v>7.1299999999999972</v>
      </c>
      <c r="C221" s="17" t="s">
        <v>177</v>
      </c>
      <c r="D221" s="14"/>
      <c r="E221" s="16"/>
      <c r="F221" s="14"/>
      <c r="G221" s="63">
        <f t="shared" si="3"/>
        <v>0</v>
      </c>
    </row>
    <row r="222" spans="1:7" s="215" customFormat="1" ht="29">
      <c r="A222" s="41"/>
      <c r="B222" s="18"/>
      <c r="C222" s="22" t="s">
        <v>178</v>
      </c>
      <c r="D222" s="14" t="s">
        <v>49</v>
      </c>
      <c r="E222" s="16">
        <v>6</v>
      </c>
      <c r="F222" s="14"/>
      <c r="G222" s="63">
        <f t="shared" si="3"/>
        <v>0</v>
      </c>
    </row>
    <row r="223" spans="1:7" s="215" customFormat="1">
      <c r="A223" s="41"/>
      <c r="B223" s="18">
        <f>B221+0.01</f>
        <v>7.139999999999997</v>
      </c>
      <c r="C223" s="17" t="s">
        <v>179</v>
      </c>
      <c r="D223" s="14"/>
      <c r="E223" s="16"/>
      <c r="F223" s="14"/>
      <c r="G223" s="63">
        <f t="shared" si="3"/>
        <v>0</v>
      </c>
    </row>
    <row r="224" spans="1:7" s="215" customFormat="1" ht="29">
      <c r="A224" s="41"/>
      <c r="B224" s="18"/>
      <c r="C224" s="22" t="s">
        <v>180</v>
      </c>
      <c r="D224" s="14" t="s">
        <v>130</v>
      </c>
      <c r="E224" s="16">
        <v>15</v>
      </c>
      <c r="F224" s="14"/>
      <c r="G224" s="63">
        <f t="shared" si="3"/>
        <v>0</v>
      </c>
    </row>
    <row r="225" spans="1:7" s="215" customFormat="1">
      <c r="A225" s="41"/>
      <c r="B225" s="18"/>
      <c r="C225" s="29" t="s">
        <v>181</v>
      </c>
      <c r="D225" s="14" t="s">
        <v>130</v>
      </c>
      <c r="E225" s="16" t="s">
        <v>61</v>
      </c>
      <c r="F225" s="14"/>
      <c r="G225" s="63">
        <f t="shared" si="3"/>
        <v>0</v>
      </c>
    </row>
    <row r="226" spans="1:7" s="215" customFormat="1">
      <c r="A226" s="41"/>
      <c r="B226" s="18">
        <f>B223+0.01</f>
        <v>7.1499999999999968</v>
      </c>
      <c r="C226" s="17" t="s">
        <v>182</v>
      </c>
      <c r="D226" s="14"/>
      <c r="E226" s="16"/>
      <c r="F226" s="14"/>
      <c r="G226" s="63">
        <f t="shared" si="3"/>
        <v>0</v>
      </c>
    </row>
    <row r="227" spans="1:7" s="215" customFormat="1" ht="71.25" customHeight="1">
      <c r="A227" s="41"/>
      <c r="B227" s="18"/>
      <c r="C227" s="22" t="s">
        <v>183</v>
      </c>
      <c r="D227" s="14" t="s">
        <v>130</v>
      </c>
      <c r="E227" s="16">
        <v>35</v>
      </c>
      <c r="F227" s="14"/>
      <c r="G227" s="63">
        <f t="shared" si="3"/>
        <v>0</v>
      </c>
    </row>
    <row r="228" spans="1:7" s="215" customFormat="1">
      <c r="A228" s="41"/>
      <c r="B228" s="18">
        <f>B226+0.01</f>
        <v>7.1599999999999966</v>
      </c>
      <c r="C228" s="17" t="s">
        <v>184</v>
      </c>
      <c r="D228" s="14"/>
      <c r="E228" s="16"/>
      <c r="F228" s="14"/>
      <c r="G228" s="63">
        <f t="shared" ref="G228:G267" si="4">IF(E228="QRO",F228*0, F228*E228)</f>
        <v>0</v>
      </c>
    </row>
    <row r="229" spans="1:7" s="215" customFormat="1">
      <c r="A229" s="41"/>
      <c r="B229" s="18"/>
      <c r="C229" s="22" t="s">
        <v>185</v>
      </c>
      <c r="D229" s="14" t="s">
        <v>130</v>
      </c>
      <c r="E229" s="16">
        <v>1</v>
      </c>
      <c r="F229" s="224"/>
      <c r="G229" s="63">
        <f t="shared" si="4"/>
        <v>0</v>
      </c>
    </row>
    <row r="230" spans="1:7" s="215" customFormat="1">
      <c r="A230" s="41"/>
      <c r="B230" s="18"/>
      <c r="C230" s="22" t="s">
        <v>186</v>
      </c>
      <c r="D230" s="14" t="s">
        <v>187</v>
      </c>
      <c r="E230" s="16" t="s">
        <v>61</v>
      </c>
      <c r="F230" s="224"/>
      <c r="G230" s="63">
        <f t="shared" si="4"/>
        <v>0</v>
      </c>
    </row>
    <row r="231" spans="1:7" s="215" customFormat="1">
      <c r="A231" s="41"/>
      <c r="B231" s="18"/>
      <c r="C231" s="22" t="s">
        <v>188</v>
      </c>
      <c r="D231" s="14" t="s">
        <v>187</v>
      </c>
      <c r="E231" s="16" t="s">
        <v>61</v>
      </c>
      <c r="F231" s="224"/>
      <c r="G231" s="63">
        <f t="shared" si="4"/>
        <v>0</v>
      </c>
    </row>
    <row r="232" spans="1:7" s="215" customFormat="1">
      <c r="A232" s="41"/>
      <c r="B232" s="18"/>
      <c r="C232" s="22" t="s">
        <v>189</v>
      </c>
      <c r="D232" s="14" t="s">
        <v>187</v>
      </c>
      <c r="E232" s="16" t="s">
        <v>61</v>
      </c>
      <c r="F232" s="224"/>
      <c r="G232" s="63">
        <f t="shared" si="4"/>
        <v>0</v>
      </c>
    </row>
    <row r="233" spans="1:7" s="215" customFormat="1">
      <c r="A233" s="41"/>
      <c r="B233" s="18"/>
      <c r="C233" s="22" t="s">
        <v>190</v>
      </c>
      <c r="D233" s="14" t="s">
        <v>90</v>
      </c>
      <c r="E233" s="16">
        <v>15</v>
      </c>
      <c r="F233" s="224"/>
      <c r="G233" s="63">
        <f t="shared" si="4"/>
        <v>0</v>
      </c>
    </row>
    <row r="234" spans="1:7" s="215" customFormat="1">
      <c r="A234" s="41"/>
      <c r="B234" s="18">
        <f>B228+0.01</f>
        <v>7.1699999999999964</v>
      </c>
      <c r="C234" s="17" t="s">
        <v>191</v>
      </c>
      <c r="D234" s="14"/>
      <c r="E234" s="16"/>
      <c r="F234" s="14"/>
      <c r="G234" s="63">
        <f t="shared" si="4"/>
        <v>0</v>
      </c>
    </row>
    <row r="235" spans="1:7" s="215" customFormat="1">
      <c r="A235" s="41"/>
      <c r="B235" s="18" t="s">
        <v>192</v>
      </c>
      <c r="C235" s="22" t="s">
        <v>193</v>
      </c>
      <c r="D235" s="14" t="s">
        <v>130</v>
      </c>
      <c r="E235" s="16">
        <v>1</v>
      </c>
      <c r="F235" s="14"/>
      <c r="G235" s="63">
        <f t="shared" si="4"/>
        <v>0</v>
      </c>
    </row>
    <row r="236" spans="1:7" s="215" customFormat="1" ht="94.5" customHeight="1">
      <c r="A236" s="41"/>
      <c r="B236" s="18"/>
      <c r="C236" s="22"/>
      <c r="D236" s="14"/>
      <c r="E236" s="16"/>
      <c r="F236" s="14"/>
      <c r="G236" s="63">
        <f t="shared" si="4"/>
        <v>0</v>
      </c>
    </row>
    <row r="237" spans="1:7" s="215" customFormat="1">
      <c r="A237" s="41"/>
      <c r="B237" s="18"/>
      <c r="C237" s="22" t="s">
        <v>199</v>
      </c>
      <c r="D237" s="14" t="s">
        <v>130</v>
      </c>
      <c r="E237" s="16">
        <v>1</v>
      </c>
      <c r="F237" s="14"/>
      <c r="G237" s="63">
        <f t="shared" si="4"/>
        <v>0</v>
      </c>
    </row>
    <row r="238" spans="1:7" s="215" customFormat="1">
      <c r="A238" s="41"/>
      <c r="B238" s="18"/>
      <c r="C238" s="22" t="s">
        <v>194</v>
      </c>
      <c r="D238" s="14" t="s">
        <v>130</v>
      </c>
      <c r="E238" s="16">
        <v>4</v>
      </c>
      <c r="F238" s="14"/>
      <c r="G238" s="63">
        <f t="shared" si="4"/>
        <v>0</v>
      </c>
    </row>
    <row r="239" spans="1:7" s="215" customFormat="1" ht="133.5" customHeight="1">
      <c r="A239" s="41"/>
      <c r="B239" s="18"/>
      <c r="C239" s="22"/>
      <c r="D239" s="14"/>
      <c r="E239" s="16"/>
      <c r="F239" s="14"/>
      <c r="G239" s="63">
        <f t="shared" si="4"/>
        <v>0</v>
      </c>
    </row>
    <row r="240" spans="1:7" s="215" customFormat="1">
      <c r="A240" s="41"/>
      <c r="B240" s="18">
        <f>B234+0.01</f>
        <v>7.1799999999999962</v>
      </c>
      <c r="C240" s="17" t="s">
        <v>195</v>
      </c>
      <c r="D240" s="14"/>
      <c r="E240" s="16"/>
      <c r="F240" s="14"/>
      <c r="G240" s="63">
        <f t="shared" si="4"/>
        <v>0</v>
      </c>
    </row>
    <row r="241" spans="1:10" s="215" customFormat="1">
      <c r="A241" s="41"/>
      <c r="B241" s="18"/>
      <c r="C241" s="22" t="s">
        <v>274</v>
      </c>
      <c r="D241" s="14" t="s">
        <v>187</v>
      </c>
      <c r="E241" s="16">
        <v>1</v>
      </c>
      <c r="F241" s="14"/>
      <c r="G241" s="63">
        <f t="shared" si="4"/>
        <v>0</v>
      </c>
    </row>
    <row r="242" spans="1:10" s="215" customFormat="1" ht="170.15" customHeight="1">
      <c r="A242" s="41"/>
      <c r="B242" s="18"/>
      <c r="C242" s="22"/>
      <c r="D242" s="14"/>
      <c r="E242" s="16"/>
      <c r="F242" s="14"/>
      <c r="G242" s="63"/>
    </row>
    <row r="243" spans="1:10" s="215" customFormat="1" ht="29">
      <c r="A243" s="41"/>
      <c r="B243" s="18"/>
      <c r="C243" s="22" t="s">
        <v>275</v>
      </c>
      <c r="D243" s="14" t="s">
        <v>187</v>
      </c>
      <c r="E243" s="16">
        <v>1</v>
      </c>
      <c r="F243" s="14"/>
      <c r="G243" s="63">
        <f t="shared" si="4"/>
        <v>0</v>
      </c>
    </row>
    <row r="244" spans="1:10" s="215" customFormat="1" ht="174.65" customHeight="1">
      <c r="A244" s="41"/>
      <c r="B244" s="18"/>
      <c r="C244" s="22"/>
      <c r="D244" s="14"/>
      <c r="E244" s="16"/>
      <c r="F244" s="14"/>
      <c r="G244" s="63"/>
    </row>
    <row r="245" spans="1:10" s="215" customFormat="1" ht="44.5" customHeight="1">
      <c r="A245" s="41"/>
      <c r="B245" s="18"/>
      <c r="C245" s="22" t="s">
        <v>276</v>
      </c>
      <c r="D245" s="14" t="s">
        <v>187</v>
      </c>
      <c r="E245" s="16">
        <v>25</v>
      </c>
      <c r="F245" s="14"/>
      <c r="G245" s="63">
        <f t="shared" si="4"/>
        <v>0</v>
      </c>
    </row>
    <row r="246" spans="1:10" s="215" customFormat="1" ht="169" customHeight="1">
      <c r="A246" s="41"/>
      <c r="B246" s="18"/>
      <c r="C246" s="22"/>
      <c r="D246" s="14"/>
      <c r="E246" s="16"/>
      <c r="F246" s="14"/>
      <c r="G246" s="63"/>
    </row>
    <row r="247" spans="1:10" s="215" customFormat="1" ht="261">
      <c r="A247" s="41"/>
      <c r="B247" s="18"/>
      <c r="C247" s="114" t="s">
        <v>277</v>
      </c>
      <c r="D247" s="14"/>
      <c r="E247" s="17"/>
      <c r="F247" s="14"/>
      <c r="G247" s="63">
        <f t="shared" si="4"/>
        <v>0</v>
      </c>
    </row>
    <row r="248" spans="1:10" s="215" customFormat="1" ht="20.149999999999999" customHeight="1" thickBot="1">
      <c r="A248" s="55">
        <v>7</v>
      </c>
      <c r="B248" s="264" t="s">
        <v>251</v>
      </c>
      <c r="C248" s="265"/>
      <c r="D248" s="42"/>
      <c r="E248" s="225"/>
      <c r="F248" s="42"/>
      <c r="G248" s="64">
        <f>SUM(G190:G247)</f>
        <v>0</v>
      </c>
    </row>
    <row r="249" spans="1:10" s="215" customFormat="1" ht="30" customHeight="1" thickBot="1">
      <c r="A249" s="266" t="s">
        <v>200</v>
      </c>
      <c r="B249" s="267"/>
      <c r="C249" s="267"/>
      <c r="D249" s="267"/>
      <c r="E249" s="267"/>
      <c r="F249" s="268"/>
      <c r="G249" s="83">
        <f>SUM(G248,G189,G153,G140,G130,G92,G61)</f>
        <v>0</v>
      </c>
    </row>
    <row r="250" spans="1:10" s="215" customFormat="1" ht="26.15" customHeight="1" thickBot="1">
      <c r="A250" s="259" t="s">
        <v>252</v>
      </c>
      <c r="B250" s="260"/>
      <c r="C250" s="261"/>
      <c r="D250" s="96"/>
      <c r="E250" s="97"/>
      <c r="F250" s="226"/>
      <c r="G250" s="98"/>
    </row>
    <row r="251" spans="1:10">
      <c r="A251" s="227"/>
      <c r="B251" s="228"/>
      <c r="C251" s="32" t="s">
        <v>6</v>
      </c>
      <c r="D251" s="229"/>
      <c r="E251" s="32"/>
      <c r="F251" s="230"/>
      <c r="G251" s="95"/>
    </row>
    <row r="252" spans="1:10" ht="29">
      <c r="A252" s="231"/>
      <c r="B252" s="232"/>
      <c r="C252" s="28" t="s">
        <v>201</v>
      </c>
      <c r="D252" s="233"/>
      <c r="E252" s="28"/>
      <c r="F252" s="234"/>
      <c r="G252" s="87"/>
    </row>
    <row r="253" spans="1:10" ht="20.149999999999999" customHeight="1">
      <c r="A253" s="88">
        <v>1</v>
      </c>
      <c r="B253" s="262" t="s">
        <v>202</v>
      </c>
      <c r="C253" s="263"/>
      <c r="D253" s="85"/>
      <c r="E253" s="235"/>
      <c r="F253" s="235"/>
      <c r="G253" s="89"/>
    </row>
    <row r="254" spans="1:10" ht="43.5">
      <c r="A254" s="236">
        <f>A253+0.01</f>
        <v>1.01</v>
      </c>
      <c r="B254" s="24" t="s">
        <v>203</v>
      </c>
      <c r="C254" s="28" t="s">
        <v>204</v>
      </c>
      <c r="D254" s="28"/>
      <c r="E254" s="26"/>
      <c r="F254" s="237"/>
      <c r="G254" s="87">
        <f t="shared" si="4"/>
        <v>0</v>
      </c>
      <c r="J254" s="115"/>
    </row>
    <row r="255" spans="1:10" ht="120" customHeight="1">
      <c r="A255" s="236"/>
      <c r="B255" s="24"/>
      <c r="C255" s="28"/>
      <c r="D255" s="28"/>
      <c r="E255" s="26"/>
      <c r="F255" s="237"/>
      <c r="G255" s="87">
        <f t="shared" si="4"/>
        <v>0</v>
      </c>
    </row>
    <row r="256" spans="1:10">
      <c r="A256" s="236"/>
      <c r="B256" s="24" t="s">
        <v>205</v>
      </c>
      <c r="C256" s="28" t="s">
        <v>279</v>
      </c>
      <c r="D256" s="26" t="s">
        <v>187</v>
      </c>
      <c r="E256" s="237">
        <v>2</v>
      </c>
      <c r="F256" s="232"/>
      <c r="G256" s="87">
        <f t="shared" si="4"/>
        <v>0</v>
      </c>
    </row>
    <row r="257" spans="1:7">
      <c r="A257" s="236"/>
      <c r="B257" s="24" t="s">
        <v>206</v>
      </c>
      <c r="C257" s="28" t="s">
        <v>280</v>
      </c>
      <c r="D257" s="26" t="s">
        <v>187</v>
      </c>
      <c r="E257" s="237">
        <v>47</v>
      </c>
      <c r="F257" s="232"/>
      <c r="G257" s="87">
        <f t="shared" si="4"/>
        <v>0</v>
      </c>
    </row>
    <row r="258" spans="1:7">
      <c r="A258" s="236"/>
      <c r="B258" s="24" t="s">
        <v>207</v>
      </c>
      <c r="C258" s="28" t="s">
        <v>281</v>
      </c>
      <c r="D258" s="26" t="s">
        <v>187</v>
      </c>
      <c r="E258" s="237">
        <v>33</v>
      </c>
      <c r="F258" s="232"/>
      <c r="G258" s="87">
        <f t="shared" si="4"/>
        <v>0</v>
      </c>
    </row>
    <row r="259" spans="1:7">
      <c r="A259" s="236"/>
      <c r="B259" s="24" t="s">
        <v>278</v>
      </c>
      <c r="C259" s="28" t="s">
        <v>282</v>
      </c>
      <c r="D259" s="26" t="s">
        <v>187</v>
      </c>
      <c r="E259" s="237">
        <v>1</v>
      </c>
      <c r="F259" s="232"/>
      <c r="G259" s="87">
        <f t="shared" si="4"/>
        <v>0</v>
      </c>
    </row>
    <row r="260" spans="1:7" ht="87">
      <c r="A260" s="236">
        <f>A254+0.01</f>
        <v>1.02</v>
      </c>
      <c r="B260" s="24" t="s">
        <v>208</v>
      </c>
      <c r="C260" s="28" t="s">
        <v>209</v>
      </c>
      <c r="D260" s="28"/>
      <c r="E260" s="26"/>
      <c r="F260" s="237"/>
      <c r="G260" s="87">
        <f t="shared" si="4"/>
        <v>0</v>
      </c>
    </row>
    <row r="261" spans="1:7" ht="131.5" customHeight="1">
      <c r="A261" s="236"/>
      <c r="B261" s="24"/>
      <c r="C261" s="28"/>
      <c r="D261" s="26" t="s">
        <v>187</v>
      </c>
      <c r="E261" s="237">
        <v>14</v>
      </c>
      <c r="F261" s="232"/>
      <c r="G261" s="87">
        <f t="shared" si="4"/>
        <v>0</v>
      </c>
    </row>
    <row r="262" spans="1:7" ht="74.150000000000006" customHeight="1">
      <c r="A262" s="236">
        <f>A260+0.01</f>
        <v>1.03</v>
      </c>
      <c r="B262" s="24" t="s">
        <v>210</v>
      </c>
      <c r="C262" s="28" t="s">
        <v>211</v>
      </c>
      <c r="D262" s="26"/>
      <c r="E262" s="237"/>
      <c r="F262" s="232"/>
      <c r="G262" s="87">
        <f t="shared" si="4"/>
        <v>0</v>
      </c>
    </row>
    <row r="263" spans="1:7" ht="160" customHeight="1">
      <c r="A263" s="236"/>
      <c r="B263" s="24"/>
      <c r="C263" s="28"/>
      <c r="D263" s="26" t="s">
        <v>187</v>
      </c>
      <c r="E263" s="237">
        <v>80</v>
      </c>
      <c r="F263" s="232"/>
      <c r="G263" s="87">
        <f t="shared" si="4"/>
        <v>0</v>
      </c>
    </row>
    <row r="264" spans="1:7" ht="29">
      <c r="A264" s="236">
        <f>A262+0.01</f>
        <v>1.04</v>
      </c>
      <c r="B264" s="24" t="s">
        <v>212</v>
      </c>
      <c r="C264" s="25" t="s">
        <v>213</v>
      </c>
      <c r="D264" s="25"/>
      <c r="E264" s="26"/>
      <c r="F264" s="237"/>
      <c r="G264" s="87">
        <f t="shared" si="4"/>
        <v>0</v>
      </c>
    </row>
    <row r="265" spans="1:7" ht="139" customHeight="1">
      <c r="A265" s="236"/>
      <c r="B265" s="24"/>
      <c r="C265" s="28"/>
      <c r="D265" s="26" t="s">
        <v>187</v>
      </c>
      <c r="E265" s="237">
        <v>65</v>
      </c>
      <c r="F265" s="232"/>
      <c r="G265" s="87">
        <f t="shared" si="4"/>
        <v>0</v>
      </c>
    </row>
    <row r="266" spans="1:7" ht="145">
      <c r="A266" s="236">
        <f>A264+0.01</f>
        <v>1.05</v>
      </c>
      <c r="B266" s="24" t="s">
        <v>214</v>
      </c>
      <c r="C266" s="28" t="s">
        <v>215</v>
      </c>
      <c r="D266" s="28"/>
      <c r="E266" s="26"/>
      <c r="F266" s="237"/>
      <c r="G266" s="87">
        <f t="shared" si="4"/>
        <v>0</v>
      </c>
    </row>
    <row r="267" spans="1:7" ht="161.15" customHeight="1">
      <c r="A267" s="236"/>
      <c r="B267" s="24"/>
      <c r="C267" s="28"/>
      <c r="D267" s="28" t="s">
        <v>187</v>
      </c>
      <c r="E267" s="234">
        <v>45</v>
      </c>
      <c r="F267" s="237"/>
      <c r="G267" s="87">
        <f t="shared" si="4"/>
        <v>0</v>
      </c>
    </row>
    <row r="268" spans="1:7" ht="29">
      <c r="A268" s="236">
        <f>A266+0.01</f>
        <v>1.06</v>
      </c>
      <c r="B268" s="24" t="s">
        <v>216</v>
      </c>
      <c r="C268" s="28" t="s">
        <v>217</v>
      </c>
      <c r="D268" s="28"/>
      <c r="E268" s="26"/>
      <c r="F268" s="237"/>
      <c r="G268" s="87"/>
    </row>
    <row r="269" spans="1:7" ht="170.5" customHeight="1">
      <c r="A269" s="236"/>
      <c r="B269" s="24"/>
      <c r="C269" s="28"/>
      <c r="D269" s="26" t="s">
        <v>187</v>
      </c>
      <c r="E269" s="237">
        <v>66</v>
      </c>
      <c r="F269" s="232"/>
      <c r="G269" s="87">
        <f t="shared" ref="G269:G316" si="5">IF(E269="QRO",F269*0, F269*E269)</f>
        <v>0</v>
      </c>
    </row>
    <row r="270" spans="1:7" ht="20.149999999999999" customHeight="1" thickBot="1">
      <c r="A270" s="101">
        <v>1</v>
      </c>
      <c r="B270" s="287" t="s">
        <v>253</v>
      </c>
      <c r="C270" s="288"/>
      <c r="D270" s="102"/>
      <c r="E270" s="103"/>
      <c r="F270" s="238"/>
      <c r="G270" s="64">
        <f>SUM(G254:G269)</f>
        <v>0</v>
      </c>
    </row>
    <row r="271" spans="1:7" ht="20.149999999999999" customHeight="1">
      <c r="A271" s="100">
        <v>2</v>
      </c>
      <c r="B271" s="255" t="s">
        <v>415</v>
      </c>
      <c r="C271" s="256"/>
      <c r="D271" s="99"/>
      <c r="E271" s="99"/>
      <c r="F271" s="99"/>
      <c r="G271" s="65"/>
    </row>
    <row r="272" spans="1:7">
      <c r="A272" s="242">
        <f>A271+0.01</f>
        <v>2.0099999999999998</v>
      </c>
      <c r="B272" s="24" t="s">
        <v>416</v>
      </c>
      <c r="C272" s="241" t="s">
        <v>433</v>
      </c>
      <c r="D272" s="241"/>
      <c r="E272" s="26"/>
      <c r="F272" s="237"/>
      <c r="G272" s="73">
        <f t="shared" si="5"/>
        <v>0</v>
      </c>
    </row>
    <row r="273" spans="1:7" ht="145">
      <c r="A273" s="242"/>
      <c r="B273" s="24"/>
      <c r="C273" s="28" t="s">
        <v>218</v>
      </c>
      <c r="D273" s="28"/>
      <c r="E273" s="233"/>
      <c r="F273" s="233"/>
      <c r="G273" s="73">
        <f t="shared" si="5"/>
        <v>0</v>
      </c>
    </row>
    <row r="274" spans="1:7" ht="114.65" customHeight="1">
      <c r="A274" s="242"/>
      <c r="B274" s="24"/>
      <c r="C274" s="28"/>
      <c r="D274" s="26" t="s">
        <v>130</v>
      </c>
      <c r="E274" s="237">
        <v>37</v>
      </c>
      <c r="F274" s="232"/>
      <c r="G274" s="73">
        <f t="shared" si="5"/>
        <v>0</v>
      </c>
    </row>
    <row r="275" spans="1:7">
      <c r="A275" s="242">
        <f>A272+0.01</f>
        <v>2.0199999999999996</v>
      </c>
      <c r="B275" s="24" t="s">
        <v>219</v>
      </c>
      <c r="C275" s="241" t="s">
        <v>220</v>
      </c>
      <c r="D275" s="241"/>
      <c r="E275" s="26"/>
      <c r="F275" s="237"/>
      <c r="G275" s="73">
        <f t="shared" si="5"/>
        <v>0</v>
      </c>
    </row>
    <row r="276" spans="1:7" ht="409.5">
      <c r="A276" s="242"/>
      <c r="B276" s="24"/>
      <c r="C276" s="28" t="s">
        <v>418</v>
      </c>
      <c r="D276" s="28"/>
      <c r="E276" s="233"/>
      <c r="F276" s="233"/>
      <c r="G276" s="73">
        <f t="shared" si="5"/>
        <v>0</v>
      </c>
    </row>
    <row r="277" spans="1:7" ht="121" customHeight="1">
      <c r="A277" s="242"/>
      <c r="B277" s="24"/>
      <c r="C277" s="28"/>
      <c r="D277" s="26" t="s">
        <v>130</v>
      </c>
      <c r="E277" s="237">
        <v>18</v>
      </c>
      <c r="F277" s="232"/>
      <c r="G277" s="73">
        <f t="shared" si="5"/>
        <v>0</v>
      </c>
    </row>
    <row r="278" spans="1:7" ht="143.5" customHeight="1">
      <c r="A278" s="242"/>
      <c r="B278" s="24"/>
      <c r="C278" s="28"/>
      <c r="D278" s="26" t="s">
        <v>130</v>
      </c>
      <c r="E278" s="237">
        <v>22</v>
      </c>
      <c r="F278" s="232"/>
      <c r="G278" s="73">
        <f t="shared" si="5"/>
        <v>0</v>
      </c>
    </row>
    <row r="279" spans="1:7">
      <c r="A279" s="242">
        <f>A275+0.01</f>
        <v>2.0299999999999994</v>
      </c>
      <c r="B279" s="24" t="s">
        <v>221</v>
      </c>
      <c r="C279" s="241" t="s">
        <v>222</v>
      </c>
      <c r="D279" s="241"/>
      <c r="E279" s="26"/>
      <c r="F279" s="237"/>
      <c r="G279" s="73">
        <f t="shared" si="5"/>
        <v>0</v>
      </c>
    </row>
    <row r="280" spans="1:7" ht="232">
      <c r="A280" s="242"/>
      <c r="B280" s="24"/>
      <c r="C280" s="28" t="s">
        <v>223</v>
      </c>
      <c r="D280" s="28"/>
      <c r="E280" s="233"/>
      <c r="F280" s="233"/>
      <c r="G280" s="73">
        <f t="shared" si="5"/>
        <v>0</v>
      </c>
    </row>
    <row r="281" spans="1:7" ht="107.15" customHeight="1">
      <c r="A281" s="242"/>
      <c r="B281" s="24"/>
      <c r="C281" s="28"/>
      <c r="D281" s="26" t="s">
        <v>130</v>
      </c>
      <c r="E281" s="237">
        <v>1</v>
      </c>
      <c r="F281" s="232"/>
      <c r="G281" s="73">
        <f t="shared" si="5"/>
        <v>0</v>
      </c>
    </row>
    <row r="282" spans="1:7">
      <c r="A282" s="242">
        <f>A279+0.01</f>
        <v>2.0399999999999991</v>
      </c>
      <c r="B282" s="24" t="s">
        <v>192</v>
      </c>
      <c r="C282" s="241" t="s">
        <v>222</v>
      </c>
      <c r="D282" s="241"/>
      <c r="E282" s="26"/>
      <c r="F282" s="237"/>
      <c r="G282" s="73">
        <f t="shared" si="5"/>
        <v>0</v>
      </c>
    </row>
    <row r="283" spans="1:7" ht="29">
      <c r="A283" s="242"/>
      <c r="B283" s="24"/>
      <c r="C283" s="28" t="s">
        <v>224</v>
      </c>
      <c r="D283" s="234" t="s">
        <v>130</v>
      </c>
      <c r="E283" s="237">
        <v>1</v>
      </c>
      <c r="F283" s="232"/>
      <c r="G283" s="73">
        <f t="shared" si="5"/>
        <v>0</v>
      </c>
    </row>
    <row r="284" spans="1:7">
      <c r="A284" s="242">
        <f>A282+0.01</f>
        <v>2.0499999999999989</v>
      </c>
      <c r="B284" s="24" t="s">
        <v>225</v>
      </c>
      <c r="C284" s="241" t="s">
        <v>226</v>
      </c>
      <c r="D284" s="241"/>
      <c r="E284" s="26"/>
      <c r="F284" s="237"/>
      <c r="G284" s="73">
        <f t="shared" si="5"/>
        <v>0</v>
      </c>
    </row>
    <row r="285" spans="1:7" ht="101.5">
      <c r="A285" s="242"/>
      <c r="B285" s="24"/>
      <c r="C285" s="28" t="s">
        <v>227</v>
      </c>
      <c r="D285" s="28"/>
      <c r="E285" s="233"/>
      <c r="F285" s="233"/>
      <c r="G285" s="73">
        <f t="shared" si="5"/>
        <v>0</v>
      </c>
    </row>
    <row r="286" spans="1:7" ht="115.5" customHeight="1">
      <c r="A286" s="242"/>
      <c r="B286" s="24"/>
      <c r="C286" s="28"/>
      <c r="D286" s="26" t="s">
        <v>130</v>
      </c>
      <c r="E286" s="237">
        <v>25</v>
      </c>
      <c r="F286" s="237"/>
      <c r="G286" s="73">
        <f t="shared" si="5"/>
        <v>0</v>
      </c>
    </row>
    <row r="287" spans="1:7">
      <c r="A287" s="242">
        <f>A284+0.01</f>
        <v>2.0599999999999987</v>
      </c>
      <c r="B287" s="24" t="s">
        <v>228</v>
      </c>
      <c r="C287" s="241" t="s">
        <v>229</v>
      </c>
      <c r="D287" s="241"/>
      <c r="E287" s="26"/>
      <c r="F287" s="237"/>
      <c r="G287" s="73">
        <f t="shared" si="5"/>
        <v>0</v>
      </c>
    </row>
    <row r="288" spans="1:7" ht="145">
      <c r="A288" s="242"/>
      <c r="B288" s="24"/>
      <c r="C288" s="28" t="s">
        <v>230</v>
      </c>
      <c r="D288" s="28"/>
      <c r="E288" s="233"/>
      <c r="F288" s="233"/>
      <c r="G288" s="73">
        <f t="shared" si="5"/>
        <v>0</v>
      </c>
    </row>
    <row r="289" spans="1:7" ht="90" customHeight="1">
      <c r="A289" s="242"/>
      <c r="B289" s="24"/>
      <c r="C289" s="28"/>
      <c r="D289" s="26" t="s">
        <v>130</v>
      </c>
      <c r="E289" s="237">
        <v>88</v>
      </c>
      <c r="F289" s="237"/>
      <c r="G289" s="73">
        <f t="shared" si="5"/>
        <v>0</v>
      </c>
    </row>
    <row r="290" spans="1:7">
      <c r="A290" s="242">
        <f>A287+0.01</f>
        <v>2.0699999999999985</v>
      </c>
      <c r="B290" s="24" t="s">
        <v>231</v>
      </c>
      <c r="C290" s="241" t="s">
        <v>232</v>
      </c>
      <c r="D290" s="241"/>
      <c r="E290" s="26"/>
      <c r="F290" s="237"/>
      <c r="G290" s="73">
        <f t="shared" si="5"/>
        <v>0</v>
      </c>
    </row>
    <row r="291" spans="1:7" ht="130.5">
      <c r="A291" s="242"/>
      <c r="B291" s="24"/>
      <c r="C291" s="28" t="s">
        <v>233</v>
      </c>
      <c r="D291" s="28"/>
      <c r="E291" s="233"/>
      <c r="F291" s="233"/>
      <c r="G291" s="73">
        <f t="shared" si="5"/>
        <v>0</v>
      </c>
    </row>
    <row r="292" spans="1:7" ht="124.5" customHeight="1">
      <c r="A292" s="242"/>
      <c r="B292" s="24"/>
      <c r="C292" s="28"/>
      <c r="D292" s="26" t="s">
        <v>130</v>
      </c>
      <c r="E292" s="237">
        <v>13</v>
      </c>
      <c r="F292" s="237"/>
      <c r="G292" s="73">
        <f t="shared" si="5"/>
        <v>0</v>
      </c>
    </row>
    <row r="293" spans="1:7">
      <c r="A293" s="242">
        <f>A290+0.01</f>
        <v>2.0799999999999983</v>
      </c>
      <c r="B293" s="24" t="s">
        <v>234</v>
      </c>
      <c r="C293" s="243" t="s">
        <v>420</v>
      </c>
      <c r="D293" s="28"/>
      <c r="E293" s="26"/>
      <c r="F293" s="237"/>
      <c r="G293" s="73">
        <f t="shared" si="5"/>
        <v>0</v>
      </c>
    </row>
    <row r="294" spans="1:7" ht="72.5">
      <c r="A294" s="242"/>
      <c r="B294" s="24"/>
      <c r="C294" s="244" t="s">
        <v>235</v>
      </c>
      <c r="D294" s="28"/>
      <c r="E294" s="233"/>
      <c r="F294" s="233"/>
      <c r="G294" s="73">
        <f t="shared" si="5"/>
        <v>0</v>
      </c>
    </row>
    <row r="295" spans="1:7" ht="108" customHeight="1">
      <c r="A295" s="242"/>
      <c r="B295" s="24"/>
      <c r="C295" s="244"/>
      <c r="D295" s="26" t="s">
        <v>130</v>
      </c>
      <c r="E295" s="237" t="s">
        <v>61</v>
      </c>
      <c r="F295" s="232"/>
      <c r="G295" s="73">
        <f t="shared" si="5"/>
        <v>0</v>
      </c>
    </row>
    <row r="296" spans="1:7">
      <c r="A296" s="242">
        <f>A293+0.01</f>
        <v>2.0899999999999981</v>
      </c>
      <c r="B296" s="24" t="s">
        <v>421</v>
      </c>
      <c r="C296" s="245" t="s">
        <v>422</v>
      </c>
      <c r="D296" s="28"/>
      <c r="E296" s="26"/>
      <c r="F296" s="237"/>
      <c r="G296" s="73">
        <f t="shared" si="5"/>
        <v>0</v>
      </c>
    </row>
    <row r="297" spans="1:7" ht="72.5">
      <c r="A297" s="242"/>
      <c r="B297" s="24"/>
      <c r="C297" s="244" t="s">
        <v>236</v>
      </c>
      <c r="D297" s="28"/>
      <c r="E297" s="233"/>
      <c r="F297" s="233"/>
      <c r="G297" s="73">
        <f t="shared" si="5"/>
        <v>0</v>
      </c>
    </row>
    <row r="298" spans="1:7" ht="94.5" customHeight="1">
      <c r="A298" s="242"/>
      <c r="B298" s="24"/>
      <c r="C298" s="244"/>
      <c r="D298" s="26" t="s">
        <v>130</v>
      </c>
      <c r="E298" s="237" t="s">
        <v>61</v>
      </c>
      <c r="F298" s="232"/>
      <c r="G298" s="73">
        <f t="shared" si="5"/>
        <v>0</v>
      </c>
    </row>
    <row r="299" spans="1:7">
      <c r="A299" s="242">
        <f>A296+0.01</f>
        <v>2.0999999999999979</v>
      </c>
      <c r="B299" s="24" t="s">
        <v>237</v>
      </c>
      <c r="C299" s="246" t="s">
        <v>238</v>
      </c>
      <c r="D299" s="28"/>
      <c r="E299" s="26"/>
      <c r="F299" s="237"/>
      <c r="G299" s="73">
        <f t="shared" si="5"/>
        <v>0</v>
      </c>
    </row>
    <row r="300" spans="1:7" ht="87">
      <c r="A300" s="242"/>
      <c r="B300" s="24"/>
      <c r="C300" s="244" t="s">
        <v>239</v>
      </c>
      <c r="D300" s="28"/>
      <c r="E300" s="233"/>
      <c r="F300" s="233"/>
      <c r="G300" s="73">
        <f t="shared" si="5"/>
        <v>0</v>
      </c>
    </row>
    <row r="301" spans="1:7" ht="107.15" customHeight="1">
      <c r="A301" s="242"/>
      <c r="B301" s="24"/>
      <c r="C301" s="244"/>
      <c r="D301" s="26" t="s">
        <v>130</v>
      </c>
      <c r="E301" s="237">
        <v>18</v>
      </c>
      <c r="F301" s="232"/>
      <c r="G301" s="73">
        <f t="shared" si="5"/>
        <v>0</v>
      </c>
    </row>
    <row r="302" spans="1:7">
      <c r="A302" s="242">
        <f>A299+0.01</f>
        <v>2.1099999999999977</v>
      </c>
      <c r="B302" s="24" t="s">
        <v>240</v>
      </c>
      <c r="C302" s="246" t="s">
        <v>241</v>
      </c>
      <c r="D302" s="28"/>
      <c r="E302" s="26"/>
      <c r="F302" s="237"/>
      <c r="G302" s="73">
        <f t="shared" si="5"/>
        <v>0</v>
      </c>
    </row>
    <row r="303" spans="1:7" ht="87">
      <c r="A303" s="242"/>
      <c r="B303" s="24"/>
      <c r="C303" s="244" t="s">
        <v>242</v>
      </c>
      <c r="D303" s="28"/>
      <c r="E303" s="233"/>
      <c r="F303" s="233"/>
      <c r="G303" s="73">
        <f t="shared" si="5"/>
        <v>0</v>
      </c>
    </row>
    <row r="304" spans="1:7" ht="130" customHeight="1">
      <c r="A304" s="242"/>
      <c r="B304" s="24"/>
      <c r="C304" s="244"/>
      <c r="D304" s="26" t="s">
        <v>130</v>
      </c>
      <c r="E304" s="237" t="s">
        <v>61</v>
      </c>
      <c r="F304" s="232"/>
      <c r="G304" s="73">
        <f t="shared" si="5"/>
        <v>0</v>
      </c>
    </row>
    <row r="305" spans="1:9">
      <c r="A305" s="242">
        <v>3.14</v>
      </c>
      <c r="B305" s="24" t="s">
        <v>423</v>
      </c>
      <c r="C305" s="246" t="s">
        <v>424</v>
      </c>
      <c r="D305" s="28"/>
      <c r="E305" s="26"/>
      <c r="F305" s="237"/>
      <c r="G305" s="73">
        <f t="shared" si="5"/>
        <v>0</v>
      </c>
    </row>
    <row r="306" spans="1:9" ht="58">
      <c r="A306" s="242"/>
      <c r="B306" s="24"/>
      <c r="C306" s="244" t="s">
        <v>425</v>
      </c>
      <c r="D306" s="28"/>
      <c r="E306" s="233"/>
      <c r="F306" s="233"/>
      <c r="G306" s="73">
        <f t="shared" si="5"/>
        <v>0</v>
      </c>
    </row>
    <row r="307" spans="1:9" ht="124.5" customHeight="1">
      <c r="A307" s="242"/>
      <c r="B307" s="24"/>
      <c r="C307" s="244"/>
      <c r="D307" s="26" t="s">
        <v>130</v>
      </c>
      <c r="E307" s="237">
        <v>22</v>
      </c>
      <c r="F307" s="232"/>
      <c r="G307" s="73">
        <f t="shared" si="5"/>
        <v>0</v>
      </c>
    </row>
    <row r="308" spans="1:9">
      <c r="A308" s="242">
        <v>3.15</v>
      </c>
      <c r="B308" s="24" t="s">
        <v>426</v>
      </c>
      <c r="C308" s="246" t="s">
        <v>427</v>
      </c>
      <c r="D308" s="28"/>
      <c r="E308" s="26"/>
      <c r="F308" s="237"/>
      <c r="G308" s="73">
        <f t="shared" si="5"/>
        <v>0</v>
      </c>
    </row>
    <row r="309" spans="1:9" ht="87">
      <c r="A309" s="242"/>
      <c r="B309" s="24"/>
      <c r="C309" s="244" t="s">
        <v>428</v>
      </c>
      <c r="D309" s="28"/>
      <c r="E309" s="233"/>
      <c r="F309" s="233"/>
      <c r="G309" s="73">
        <f t="shared" si="5"/>
        <v>0</v>
      </c>
    </row>
    <row r="310" spans="1:9" ht="102.65" customHeight="1">
      <c r="A310" s="242"/>
      <c r="B310" s="24"/>
      <c r="C310" s="244"/>
      <c r="D310" s="26" t="s">
        <v>130</v>
      </c>
      <c r="E310" s="237">
        <v>22</v>
      </c>
      <c r="F310" s="237"/>
      <c r="G310" s="73">
        <f t="shared" si="5"/>
        <v>0</v>
      </c>
    </row>
    <row r="311" spans="1:9">
      <c r="A311" s="242">
        <v>3.16</v>
      </c>
      <c r="B311" s="24" t="s">
        <v>429</v>
      </c>
      <c r="C311" s="246" t="s">
        <v>430</v>
      </c>
      <c r="D311" s="28"/>
      <c r="E311" s="26"/>
      <c r="F311" s="237"/>
      <c r="G311" s="73"/>
    </row>
    <row r="312" spans="1:9" ht="87">
      <c r="A312" s="242"/>
      <c r="B312" s="24"/>
      <c r="C312" s="244" t="s">
        <v>431</v>
      </c>
      <c r="D312" s="26" t="s">
        <v>130</v>
      </c>
      <c r="E312" s="237">
        <v>22</v>
      </c>
      <c r="F312" s="26"/>
      <c r="G312" s="73">
        <f t="shared" si="5"/>
        <v>0</v>
      </c>
    </row>
    <row r="313" spans="1:9" ht="122.15" customHeight="1">
      <c r="A313" s="242"/>
      <c r="B313" s="24"/>
      <c r="C313" s="244"/>
      <c r="D313" s="28"/>
      <c r="E313" s="26"/>
      <c r="F313" s="237"/>
      <c r="G313" s="73">
        <f t="shared" si="5"/>
        <v>0</v>
      </c>
    </row>
    <row r="314" spans="1:9">
      <c r="A314" s="242">
        <f>A311+0.01</f>
        <v>3.17</v>
      </c>
      <c r="B314" s="24" t="s">
        <v>192</v>
      </c>
      <c r="C314" s="246" t="s">
        <v>243</v>
      </c>
      <c r="D314" s="28"/>
      <c r="E314" s="26"/>
      <c r="F314" s="237"/>
      <c r="G314" s="73">
        <f t="shared" si="5"/>
        <v>0</v>
      </c>
    </row>
    <row r="315" spans="1:9">
      <c r="A315" s="242"/>
      <c r="B315" s="24"/>
      <c r="C315" s="244" t="s">
        <v>244</v>
      </c>
      <c r="D315" s="28"/>
      <c r="E315" s="234"/>
      <c r="F315" s="26"/>
      <c r="G315" s="73">
        <f t="shared" si="5"/>
        <v>0</v>
      </c>
    </row>
    <row r="316" spans="1:9" ht="110.15" customHeight="1">
      <c r="A316" s="247"/>
      <c r="B316" s="232"/>
      <c r="C316" s="232"/>
      <c r="D316" s="26" t="s">
        <v>130</v>
      </c>
      <c r="E316" s="237">
        <v>28</v>
      </c>
      <c r="F316" s="232"/>
      <c r="G316" s="73">
        <f t="shared" si="5"/>
        <v>0</v>
      </c>
    </row>
    <row r="317" spans="1:9" ht="20.149999999999999" customHeight="1" thickBot="1">
      <c r="A317" s="84">
        <v>3</v>
      </c>
      <c r="B317" s="262" t="s">
        <v>254</v>
      </c>
      <c r="C317" s="263"/>
      <c r="D317" s="104"/>
      <c r="E317" s="104"/>
      <c r="F317" s="104"/>
      <c r="G317" s="105">
        <f>SUM(G272:G316)</f>
        <v>0</v>
      </c>
    </row>
    <row r="318" spans="1:9" ht="19" thickBot="1">
      <c r="A318" s="266" t="s">
        <v>255</v>
      </c>
      <c r="B318" s="267"/>
      <c r="C318" s="267"/>
      <c r="D318" s="267"/>
      <c r="E318" s="267"/>
      <c r="F318" s="268"/>
      <c r="G318" s="83">
        <f>SUM(G317,G270)</f>
        <v>0</v>
      </c>
    </row>
    <row r="319" spans="1:9" ht="40" customHeight="1" thickBot="1">
      <c r="A319" s="257" t="s">
        <v>256</v>
      </c>
      <c r="B319" s="258"/>
      <c r="C319" s="258"/>
      <c r="D319" s="258"/>
      <c r="E319" s="258"/>
      <c r="F319" s="248"/>
      <c r="G319" s="107">
        <f>SUM(G318,G249)</f>
        <v>0</v>
      </c>
      <c r="I319" s="249"/>
    </row>
    <row r="320" spans="1:9" ht="15" thickTop="1"/>
  </sheetData>
  <sheetProtection algorithmName="SHA-512" hashValue="Vgvrpy/GWdDtiEHQOqrOugBh5iEykSoy3n63Fuja95pgThWbBvW01X8w5krrcwILRkjVNXV8QA5DFn1NfSIBeg==" saltValue="yAYGuqAjrA6SWjobZyflHg==" spinCount="100000" sheet="1" objects="1" scenarios="1"/>
  <protectedRanges>
    <protectedRange sqref="F1:F1048576" name="Range1"/>
  </protectedRanges>
  <mergeCells count="25">
    <mergeCell ref="B62:C62"/>
    <mergeCell ref="A1:B2"/>
    <mergeCell ref="C1:F2"/>
    <mergeCell ref="A43:C43"/>
    <mergeCell ref="B44:C44"/>
    <mergeCell ref="B61:C61"/>
    <mergeCell ref="A249:F249"/>
    <mergeCell ref="B92:C92"/>
    <mergeCell ref="B93:C93"/>
    <mergeCell ref="B130:D130"/>
    <mergeCell ref="B131:C131"/>
    <mergeCell ref="B140:C140"/>
    <mergeCell ref="B141:C141"/>
    <mergeCell ref="B153:D153"/>
    <mergeCell ref="B154:C154"/>
    <mergeCell ref="B189:C189"/>
    <mergeCell ref="B190:C190"/>
    <mergeCell ref="B248:C248"/>
    <mergeCell ref="A319:E319"/>
    <mergeCell ref="A250:C250"/>
    <mergeCell ref="B253:C253"/>
    <mergeCell ref="B270:C270"/>
    <mergeCell ref="B271:C271"/>
    <mergeCell ref="B317:C317"/>
    <mergeCell ref="A318:F318"/>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A510-82E8-47F5-A56C-3640E4D482D1}">
  <sheetPr>
    <tabColor rgb="FFFFC000"/>
  </sheetPr>
  <dimension ref="A1:J320"/>
  <sheetViews>
    <sheetView showZeros="0" view="pageBreakPreview" zoomScale="55" zoomScaleNormal="55" zoomScaleSheetLayoutView="55" workbookViewId="0">
      <pane xSplit="5" ySplit="3" topLeftCell="F31" activePane="bottomRight" state="frozen"/>
      <selection activeCell="E9" sqref="E9"/>
      <selection pane="topRight" activeCell="E9" sqref="E9"/>
      <selection pane="bottomLeft" activeCell="E9" sqref="E9"/>
      <selection pane="bottomRight" activeCell="E50" sqref="E50:F5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26.1796875" style="9" bestFit="1" customWidth="1"/>
    <col min="10" max="10" width="12.453125" bestFit="1" customWidth="1"/>
  </cols>
  <sheetData>
    <row r="1" spans="1:7" s="212" customFormat="1" ht="15.75" customHeight="1">
      <c r="A1" s="278" t="s">
        <v>0</v>
      </c>
      <c r="B1" s="279"/>
      <c r="C1" s="282" t="s">
        <v>432</v>
      </c>
      <c r="D1" s="282"/>
      <c r="E1" s="282"/>
      <c r="F1" s="282"/>
      <c r="G1" s="56" t="s">
        <v>1</v>
      </c>
    </row>
    <row r="2" spans="1:7" s="212" customFormat="1" ht="27.75" customHeight="1">
      <c r="A2" s="280"/>
      <c r="B2" s="281"/>
      <c r="C2" s="283"/>
      <c r="D2" s="283"/>
      <c r="E2" s="283"/>
      <c r="F2" s="283"/>
      <c r="G2" s="108">
        <v>44281</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55</v>
      </c>
      <c r="F47" s="14"/>
      <c r="G47" s="63">
        <f t="shared" si="0"/>
        <v>0</v>
      </c>
    </row>
    <row r="48" spans="1:7" s="218" customFormat="1">
      <c r="A48" s="41"/>
      <c r="B48" s="11"/>
      <c r="C48" s="15" t="s">
        <v>50</v>
      </c>
      <c r="D48" s="14" t="s">
        <v>49</v>
      </c>
      <c r="E48" s="16">
        <v>25</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160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6</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380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15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4">
      <c r="A86" s="41"/>
      <c r="B86" s="18">
        <f>B71+0.01</f>
        <v>2.0199999999999996</v>
      </c>
      <c r="C86" s="17" t="s">
        <v>87</v>
      </c>
      <c r="D86" s="14" t="s">
        <v>49</v>
      </c>
      <c r="E86" s="16">
        <v>5</v>
      </c>
      <c r="F86" s="14"/>
      <c r="G86" s="63">
        <f t="shared" si="1"/>
        <v>0</v>
      </c>
    </row>
    <row r="87" spans="1:7" s="215" customFormat="1" ht="136.5" customHeight="1">
      <c r="A87" s="41"/>
      <c r="B87" s="18"/>
      <c r="C87" s="17"/>
      <c r="D87" s="14"/>
      <c r="E87" s="16"/>
      <c r="F87" s="14"/>
      <c r="G87" s="63">
        <f t="shared" si="1"/>
        <v>0</v>
      </c>
    </row>
    <row r="88" spans="1:7" s="215" customFormat="1">
      <c r="A88" s="41"/>
      <c r="B88" s="18">
        <f>B86+0.01</f>
        <v>2.0299999999999994</v>
      </c>
      <c r="C88" s="17" t="s">
        <v>88</v>
      </c>
      <c r="D88" s="14"/>
      <c r="E88" s="16"/>
      <c r="F88" s="14"/>
      <c r="G88" s="63">
        <f t="shared" si="1"/>
        <v>0</v>
      </c>
    </row>
    <row r="89" spans="1:7" s="215" customFormat="1" ht="56.5">
      <c r="A89" s="41"/>
      <c r="B89" s="18"/>
      <c r="C89" s="22" t="s">
        <v>89</v>
      </c>
      <c r="D89" s="14" t="s">
        <v>90</v>
      </c>
      <c r="E89" s="16" t="s">
        <v>61</v>
      </c>
      <c r="F89" s="14"/>
      <c r="G89" s="63">
        <f t="shared" si="1"/>
        <v>0</v>
      </c>
    </row>
    <row r="90" spans="1:7" s="215" customFormat="1">
      <c r="A90" s="41"/>
      <c r="B90" s="18">
        <f>B88+0.01</f>
        <v>2.0399999999999991</v>
      </c>
      <c r="C90" s="17" t="s">
        <v>91</v>
      </c>
      <c r="D90" s="14"/>
      <c r="E90" s="16"/>
      <c r="F90" s="14"/>
      <c r="G90" s="63">
        <f t="shared" si="1"/>
        <v>0</v>
      </c>
    </row>
    <row r="91" spans="1:7" s="215" customFormat="1" ht="58">
      <c r="A91" s="41"/>
      <c r="B91" s="18"/>
      <c r="C91" s="22" t="s">
        <v>92</v>
      </c>
      <c r="D91" s="14" t="s">
        <v>90</v>
      </c>
      <c r="E91" s="16" t="s">
        <v>61</v>
      </c>
      <c r="F91" s="14"/>
      <c r="G91" s="63">
        <f t="shared" si="1"/>
        <v>0</v>
      </c>
    </row>
    <row r="92" spans="1:7" s="215" customFormat="1" ht="20.149999999999999" customHeight="1" thickBot="1">
      <c r="A92" s="54">
        <v>2</v>
      </c>
      <c r="B92" s="264" t="s">
        <v>246</v>
      </c>
      <c r="C92" s="265"/>
      <c r="D92" s="42"/>
      <c r="E92" s="219"/>
      <c r="F92" s="42"/>
      <c r="G92" s="64">
        <f>SUM(G62:G91)</f>
        <v>0</v>
      </c>
    </row>
    <row r="93" spans="1:7" s="215" customFormat="1" ht="20.149999999999999" customHeight="1">
      <c r="A93" s="46">
        <f>A62+1</f>
        <v>3</v>
      </c>
      <c r="B93" s="269" t="s">
        <v>93</v>
      </c>
      <c r="C93" s="270"/>
      <c r="D93" s="47"/>
      <c r="E93" s="220"/>
      <c r="F93" s="47"/>
      <c r="G93" s="62"/>
    </row>
    <row r="94" spans="1:7" s="215" customFormat="1">
      <c r="A94" s="41"/>
      <c r="B94" s="18"/>
      <c r="C94" s="17"/>
      <c r="D94" s="14"/>
      <c r="E94" s="221"/>
      <c r="F94" s="14"/>
      <c r="G94" s="63">
        <f t="shared" si="1"/>
        <v>0</v>
      </c>
    </row>
    <row r="95" spans="1:7" s="215" customFormat="1">
      <c r="A95" s="41"/>
      <c r="B95" s="18">
        <f>A93+0.01</f>
        <v>3.01</v>
      </c>
      <c r="C95" s="17" t="s">
        <v>94</v>
      </c>
      <c r="D95" s="14"/>
      <c r="E95" s="221"/>
      <c r="F95" s="14"/>
      <c r="G95" s="63">
        <f t="shared" si="1"/>
        <v>0</v>
      </c>
    </row>
    <row r="96" spans="1:7" s="215" customFormat="1" ht="42.5">
      <c r="A96" s="41"/>
      <c r="B96" s="18"/>
      <c r="C96" s="22" t="s">
        <v>95</v>
      </c>
      <c r="D96" s="14" t="s">
        <v>49</v>
      </c>
      <c r="E96" s="16" t="s">
        <v>61</v>
      </c>
      <c r="F96" s="14"/>
      <c r="G96" s="63">
        <f t="shared" si="1"/>
        <v>0</v>
      </c>
    </row>
    <row r="97" spans="1:7" s="215" customFormat="1">
      <c r="A97" s="41"/>
      <c r="B97" s="18">
        <f>B95+0.01</f>
        <v>3.0199999999999996</v>
      </c>
      <c r="C97" s="17" t="s">
        <v>257</v>
      </c>
      <c r="D97" s="14"/>
      <c r="E97" s="221"/>
      <c r="F97" s="14"/>
      <c r="G97" s="63">
        <f t="shared" si="1"/>
        <v>0</v>
      </c>
    </row>
    <row r="98" spans="1:7" s="215" customFormat="1" ht="56.5">
      <c r="A98" s="41"/>
      <c r="B98" s="18"/>
      <c r="C98" s="22" t="s">
        <v>96</v>
      </c>
      <c r="D98" s="14" t="s">
        <v>49</v>
      </c>
      <c r="E98" s="16">
        <v>10</v>
      </c>
      <c r="F98" s="14"/>
      <c r="G98" s="63">
        <f t="shared" si="1"/>
        <v>0</v>
      </c>
    </row>
    <row r="99" spans="1:7" s="215" customFormat="1">
      <c r="A99" s="41"/>
      <c r="B99" s="18"/>
      <c r="C99" s="17" t="s">
        <v>81</v>
      </c>
      <c r="D99" s="14"/>
      <c r="E99" s="16"/>
      <c r="F99" s="14"/>
      <c r="G99" s="63">
        <f t="shared" si="1"/>
        <v>0</v>
      </c>
    </row>
    <row r="100" spans="1:7" s="215" customFormat="1" ht="29">
      <c r="A100" s="41"/>
      <c r="B100" s="18"/>
      <c r="C100" s="22" t="s">
        <v>97</v>
      </c>
      <c r="D100" s="14"/>
      <c r="E100" s="16"/>
      <c r="F100" s="14"/>
      <c r="G100" s="63">
        <f t="shared" si="1"/>
        <v>0</v>
      </c>
    </row>
    <row r="101" spans="1:7" s="215" customFormat="1" ht="43.5">
      <c r="A101" s="41"/>
      <c r="B101" s="18"/>
      <c r="C101" s="22" t="s">
        <v>98</v>
      </c>
      <c r="D101" s="14"/>
      <c r="E101" s="16"/>
      <c r="F101" s="14"/>
      <c r="G101" s="63">
        <f t="shared" si="1"/>
        <v>0</v>
      </c>
    </row>
    <row r="102" spans="1:7" s="215" customFormat="1" ht="29">
      <c r="A102" s="41"/>
      <c r="B102" s="18"/>
      <c r="C102" s="22" t="s">
        <v>99</v>
      </c>
      <c r="D102" s="14"/>
      <c r="E102" s="16"/>
      <c r="F102" s="14"/>
      <c r="G102" s="63">
        <f t="shared" si="1"/>
        <v>0</v>
      </c>
    </row>
    <row r="103" spans="1:7" s="215" customFormat="1">
      <c r="A103" s="41"/>
      <c r="B103" s="18" t="s">
        <v>100</v>
      </c>
      <c r="C103" s="17" t="s">
        <v>101</v>
      </c>
      <c r="D103" s="14"/>
      <c r="E103" s="16"/>
      <c r="F103" s="14"/>
      <c r="G103" s="63">
        <f t="shared" si="1"/>
        <v>0</v>
      </c>
    </row>
    <row r="104" spans="1:7" s="215" customFormat="1" ht="72.5">
      <c r="A104" s="41"/>
      <c r="B104" s="18"/>
      <c r="C104" s="22" t="s">
        <v>102</v>
      </c>
      <c r="D104" s="14" t="s">
        <v>49</v>
      </c>
      <c r="E104" s="16">
        <v>260</v>
      </c>
      <c r="F104" s="14"/>
      <c r="G104" s="63">
        <f t="shared" si="1"/>
        <v>0</v>
      </c>
    </row>
    <row r="105" spans="1:7" s="215" customFormat="1">
      <c r="A105" s="41"/>
      <c r="B105" s="18"/>
      <c r="C105" s="17" t="s">
        <v>81</v>
      </c>
      <c r="D105" s="14"/>
      <c r="E105" s="16"/>
      <c r="F105" s="14"/>
      <c r="G105" s="63"/>
    </row>
    <row r="106" spans="1:7" s="215" customFormat="1" ht="29">
      <c r="A106" s="41"/>
      <c r="B106" s="18"/>
      <c r="C106" s="22" t="s">
        <v>97</v>
      </c>
      <c r="D106" s="14"/>
      <c r="E106" s="16"/>
      <c r="F106" s="14"/>
      <c r="G106" s="63">
        <f t="shared" si="1"/>
        <v>0</v>
      </c>
    </row>
    <row r="107" spans="1:7" s="215" customFormat="1" ht="43.5">
      <c r="A107" s="41"/>
      <c r="B107" s="18"/>
      <c r="C107" s="22" t="s">
        <v>98</v>
      </c>
      <c r="D107" s="14"/>
      <c r="E107" s="16"/>
      <c r="F107" s="14"/>
      <c r="G107" s="63">
        <f t="shared" si="1"/>
        <v>0</v>
      </c>
    </row>
    <row r="108" spans="1:7" s="215" customFormat="1" ht="29">
      <c r="A108" s="41"/>
      <c r="B108" s="18"/>
      <c r="C108" s="22" t="s">
        <v>99</v>
      </c>
      <c r="D108" s="14"/>
      <c r="E108" s="16"/>
      <c r="F108" s="14"/>
      <c r="G108" s="63">
        <f t="shared" si="1"/>
        <v>0</v>
      </c>
    </row>
    <row r="109" spans="1:7" s="215" customFormat="1" ht="31.5" customHeight="1">
      <c r="A109" s="41"/>
      <c r="B109" s="18">
        <f>B97+0.01</f>
        <v>3.0299999999999994</v>
      </c>
      <c r="C109" s="17" t="s">
        <v>103</v>
      </c>
      <c r="D109" s="14"/>
      <c r="E109" s="16"/>
      <c r="F109" s="14"/>
      <c r="G109" s="63">
        <f t="shared" si="1"/>
        <v>0</v>
      </c>
    </row>
    <row r="110" spans="1:7" s="215" customFormat="1" ht="69.75" customHeight="1">
      <c r="A110" s="41"/>
      <c r="B110" s="18"/>
      <c r="C110" s="22" t="s">
        <v>104</v>
      </c>
      <c r="D110" s="14" t="s">
        <v>49</v>
      </c>
      <c r="E110" s="16">
        <v>120</v>
      </c>
      <c r="F110" s="14"/>
      <c r="G110" s="63">
        <f t="shared" si="1"/>
        <v>0</v>
      </c>
    </row>
    <row r="111" spans="1:7" s="215" customFormat="1" ht="34.5" customHeight="1">
      <c r="A111" s="41"/>
      <c r="B111" s="18">
        <f>B109+0.01</f>
        <v>3.0399999999999991</v>
      </c>
      <c r="C111" s="17" t="s">
        <v>105</v>
      </c>
      <c r="D111" s="14"/>
      <c r="E111" s="16"/>
      <c r="F111" s="14"/>
      <c r="G111" s="63">
        <f t="shared" si="1"/>
        <v>0</v>
      </c>
    </row>
    <row r="112" spans="1:7" s="215" customFormat="1" ht="63" customHeight="1">
      <c r="A112" s="41"/>
      <c r="B112" s="18"/>
      <c r="C112" s="22" t="s">
        <v>106</v>
      </c>
      <c r="D112" s="14" t="s">
        <v>49</v>
      </c>
      <c r="E112" s="16">
        <v>80</v>
      </c>
      <c r="F112" s="14"/>
      <c r="G112" s="63">
        <f t="shared" si="1"/>
        <v>0</v>
      </c>
    </row>
    <row r="113" spans="1:7" s="215" customFormat="1">
      <c r="A113" s="41"/>
      <c r="B113" s="18"/>
      <c r="C113" s="17" t="s">
        <v>81</v>
      </c>
      <c r="D113" s="14"/>
      <c r="E113" s="16"/>
      <c r="F113" s="14"/>
      <c r="G113" s="63">
        <f t="shared" si="1"/>
        <v>0</v>
      </c>
    </row>
    <row r="114" spans="1:7" s="215" customFormat="1" ht="29">
      <c r="A114" s="41"/>
      <c r="B114" s="18"/>
      <c r="C114" s="22" t="s">
        <v>107</v>
      </c>
      <c r="D114" s="14"/>
      <c r="E114" s="16"/>
      <c r="F114" s="14"/>
      <c r="G114" s="63">
        <f t="shared" si="1"/>
        <v>0</v>
      </c>
    </row>
    <row r="115" spans="1:7" s="215" customFormat="1" ht="43.5">
      <c r="A115" s="41"/>
      <c r="B115" s="18"/>
      <c r="C115" s="22" t="s">
        <v>108</v>
      </c>
      <c r="D115" s="14"/>
      <c r="E115" s="16"/>
      <c r="F115" s="14"/>
      <c r="G115" s="63">
        <f t="shared" si="1"/>
        <v>0</v>
      </c>
    </row>
    <row r="116" spans="1:7" s="215" customFormat="1" ht="29">
      <c r="A116" s="41"/>
      <c r="B116" s="18"/>
      <c r="C116" s="22" t="s">
        <v>99</v>
      </c>
      <c r="D116" s="14"/>
      <c r="E116" s="16"/>
      <c r="F116" s="14"/>
      <c r="G116" s="63">
        <f t="shared" si="1"/>
        <v>0</v>
      </c>
    </row>
    <row r="117" spans="1:7" s="215" customFormat="1" ht="31.5" customHeight="1">
      <c r="A117" s="41"/>
      <c r="B117" s="18">
        <f>B111+0.01</f>
        <v>3.0499999999999989</v>
      </c>
      <c r="C117" s="17" t="s">
        <v>109</v>
      </c>
      <c r="D117" s="14"/>
      <c r="E117" s="16"/>
      <c r="F117" s="14"/>
      <c r="G117" s="63">
        <f t="shared" si="1"/>
        <v>0</v>
      </c>
    </row>
    <row r="118" spans="1:7" s="215" customFormat="1" ht="78" customHeight="1">
      <c r="A118" s="41"/>
      <c r="B118" s="18"/>
      <c r="C118" s="22" t="s">
        <v>110</v>
      </c>
      <c r="D118" s="14" t="s">
        <v>49</v>
      </c>
      <c r="E118" s="16">
        <v>40</v>
      </c>
      <c r="F118" s="14"/>
      <c r="G118" s="63">
        <f t="shared" si="1"/>
        <v>0</v>
      </c>
    </row>
    <row r="119" spans="1:7" s="215" customFormat="1" ht="104.25" customHeight="1">
      <c r="A119" s="41"/>
      <c r="B119" s="18"/>
      <c r="C119" s="22"/>
      <c r="D119" s="14"/>
      <c r="E119" s="16"/>
      <c r="F119" s="14"/>
      <c r="G119" s="63">
        <f t="shared" si="1"/>
        <v>0</v>
      </c>
    </row>
    <row r="120" spans="1:7" s="215" customFormat="1">
      <c r="A120" s="41"/>
      <c r="B120" s="18">
        <f>B117+0.01</f>
        <v>3.0599999999999987</v>
      </c>
      <c r="C120" s="17" t="s">
        <v>111</v>
      </c>
      <c r="D120" s="14"/>
      <c r="E120" s="16"/>
      <c r="F120" s="14"/>
      <c r="G120" s="63">
        <f t="shared" si="1"/>
        <v>0</v>
      </c>
    </row>
    <row r="121" spans="1:7" s="215" customFormat="1" ht="101.5">
      <c r="A121" s="41"/>
      <c r="B121" s="18"/>
      <c r="C121" s="22" t="s">
        <v>112</v>
      </c>
      <c r="D121" s="14" t="s">
        <v>49</v>
      </c>
      <c r="E121" s="16">
        <v>15</v>
      </c>
      <c r="F121" s="14"/>
      <c r="G121" s="63">
        <f t="shared" si="1"/>
        <v>0</v>
      </c>
    </row>
    <row r="122" spans="1:7" s="215" customFormat="1" ht="36" customHeight="1">
      <c r="A122" s="41"/>
      <c r="B122" s="18">
        <f>B120+0.01</f>
        <v>3.0699999999999985</v>
      </c>
      <c r="C122" s="17" t="s">
        <v>113</v>
      </c>
      <c r="D122" s="14"/>
      <c r="E122" s="16"/>
      <c r="F122" s="14"/>
      <c r="G122" s="63">
        <f t="shared" si="1"/>
        <v>0</v>
      </c>
    </row>
    <row r="123" spans="1:7" s="215" customFormat="1" ht="58">
      <c r="A123" s="41"/>
      <c r="B123" s="18"/>
      <c r="C123" s="22" t="s">
        <v>114</v>
      </c>
      <c r="D123" s="14" t="s">
        <v>49</v>
      </c>
      <c r="E123" s="16">
        <v>190</v>
      </c>
      <c r="F123" s="14"/>
      <c r="G123" s="63">
        <f t="shared" si="1"/>
        <v>0</v>
      </c>
    </row>
    <row r="124" spans="1:7" s="215" customFormat="1" ht="18.75" customHeight="1">
      <c r="A124" s="41"/>
      <c r="B124" s="18">
        <f>B122+0.01</f>
        <v>3.0799999999999983</v>
      </c>
      <c r="C124" s="17" t="s">
        <v>258</v>
      </c>
      <c r="D124" s="14"/>
      <c r="E124" s="16"/>
      <c r="F124" s="14"/>
      <c r="G124" s="63">
        <f t="shared" si="1"/>
        <v>0</v>
      </c>
    </row>
    <row r="125" spans="1:7" s="215" customFormat="1" ht="29">
      <c r="A125" s="41"/>
      <c r="B125" s="18"/>
      <c r="C125" s="22" t="s">
        <v>115</v>
      </c>
      <c r="D125" s="14" t="s">
        <v>49</v>
      </c>
      <c r="E125" s="16">
        <v>30</v>
      </c>
      <c r="F125" s="14"/>
      <c r="G125" s="63">
        <f t="shared" si="1"/>
        <v>0</v>
      </c>
    </row>
    <row r="126" spans="1:7" s="215" customFormat="1">
      <c r="A126" s="41"/>
      <c r="B126" s="18"/>
      <c r="C126" s="17" t="s">
        <v>81</v>
      </c>
      <c r="D126" s="14"/>
      <c r="E126" s="16"/>
      <c r="F126" s="14"/>
      <c r="G126" s="63">
        <f t="shared" si="1"/>
        <v>0</v>
      </c>
    </row>
    <row r="127" spans="1:7" s="215" customFormat="1" ht="29">
      <c r="A127" s="41"/>
      <c r="B127" s="18"/>
      <c r="C127" s="22" t="s">
        <v>97</v>
      </c>
      <c r="D127" s="14"/>
      <c r="E127" s="16"/>
      <c r="F127" s="14"/>
      <c r="G127" s="63">
        <f t="shared" si="1"/>
        <v>0</v>
      </c>
    </row>
    <row r="128" spans="1:7" s="215" customFormat="1" ht="43.5">
      <c r="A128" s="41"/>
      <c r="B128" s="18"/>
      <c r="C128" s="22" t="s">
        <v>98</v>
      </c>
      <c r="D128" s="14"/>
      <c r="E128" s="16"/>
      <c r="F128" s="14"/>
      <c r="G128" s="63">
        <f t="shared" si="1"/>
        <v>0</v>
      </c>
    </row>
    <row r="129" spans="1:7" s="215" customFormat="1" ht="29">
      <c r="A129" s="41"/>
      <c r="B129" s="18"/>
      <c r="C129" s="22" t="s">
        <v>99</v>
      </c>
      <c r="D129" s="14"/>
      <c r="E129" s="16"/>
      <c r="F129" s="14"/>
      <c r="G129" s="63">
        <f t="shared" si="1"/>
        <v>0</v>
      </c>
    </row>
    <row r="130" spans="1:7" s="215" customFormat="1" ht="20.149999999999999" customHeight="1" thickBot="1">
      <c r="A130" s="55">
        <v>3</v>
      </c>
      <c r="B130" s="264" t="s">
        <v>247</v>
      </c>
      <c r="C130" s="271"/>
      <c r="D130" s="265"/>
      <c r="E130" s="43"/>
      <c r="F130" s="42"/>
      <c r="G130" s="64">
        <f>SUM(G93:G129)</f>
        <v>0</v>
      </c>
    </row>
    <row r="131" spans="1:7" s="215" customFormat="1" ht="20.149999999999999" customHeight="1">
      <c r="A131" s="46">
        <f>A93+1</f>
        <v>4</v>
      </c>
      <c r="B131" s="269" t="s">
        <v>116</v>
      </c>
      <c r="C131" s="270"/>
      <c r="D131" s="47"/>
      <c r="E131" s="48"/>
      <c r="F131" s="47"/>
      <c r="G131" s="62"/>
    </row>
    <row r="132" spans="1:7" s="215" customFormat="1" ht="31">
      <c r="A132" s="41"/>
      <c r="B132" s="18">
        <f>A131+0.01</f>
        <v>4.01</v>
      </c>
      <c r="C132" s="23" t="s">
        <v>259</v>
      </c>
      <c r="D132" s="14"/>
      <c r="E132" s="16"/>
      <c r="F132" s="14"/>
      <c r="G132" s="63">
        <f t="shared" si="1"/>
        <v>0</v>
      </c>
    </row>
    <row r="133" spans="1:7" s="215" customFormat="1" ht="66.75" customHeight="1">
      <c r="A133" s="41"/>
      <c r="B133" s="18"/>
      <c r="C133" s="22" t="s">
        <v>117</v>
      </c>
      <c r="D133" s="14" t="s">
        <v>49</v>
      </c>
      <c r="E133" s="16">
        <v>60</v>
      </c>
      <c r="F133" s="14"/>
      <c r="G133" s="63">
        <f t="shared" si="1"/>
        <v>0</v>
      </c>
    </row>
    <row r="134" spans="1:7" s="215" customFormat="1" ht="90" customHeight="1">
      <c r="A134" s="41"/>
      <c r="B134" s="18"/>
      <c r="C134" s="22"/>
      <c r="D134" s="14"/>
      <c r="E134" s="16"/>
      <c r="F134" s="14"/>
      <c r="G134" s="63"/>
    </row>
    <row r="135" spans="1:7" s="215" customFormat="1">
      <c r="A135" s="41"/>
      <c r="B135" s="18"/>
      <c r="C135" s="22"/>
      <c r="D135" s="14"/>
      <c r="E135" s="16"/>
      <c r="F135" s="14"/>
      <c r="G135" s="63"/>
    </row>
    <row r="136" spans="1:7" s="215" customFormat="1" ht="31">
      <c r="A136" s="41"/>
      <c r="B136" s="18">
        <f>B132+0.01</f>
        <v>4.0199999999999996</v>
      </c>
      <c r="C136" s="23" t="s">
        <v>260</v>
      </c>
      <c r="D136" s="14"/>
      <c r="E136" s="16"/>
      <c r="F136" s="14"/>
      <c r="G136" s="63"/>
    </row>
    <row r="137" spans="1:7" s="215" customFormat="1" ht="51.75" customHeight="1">
      <c r="A137" s="41"/>
      <c r="B137" s="18"/>
      <c r="C137" s="22" t="s">
        <v>118</v>
      </c>
      <c r="D137" s="14" t="s">
        <v>49</v>
      </c>
      <c r="E137" s="16">
        <v>215</v>
      </c>
      <c r="F137" s="14"/>
      <c r="G137" s="63">
        <f t="shared" ref="G137:G161" si="2">IF(E137="QRO",F137*0, F137*E137)</f>
        <v>0</v>
      </c>
    </row>
    <row r="138" spans="1:7" s="215" customFormat="1" ht="138.65" customHeight="1">
      <c r="A138" s="41"/>
      <c r="B138" s="18"/>
      <c r="C138" s="22"/>
      <c r="D138" s="14"/>
      <c r="E138" s="16"/>
      <c r="F138" s="14"/>
      <c r="G138" s="63"/>
    </row>
    <row r="139" spans="1:7" s="215" customFormat="1">
      <c r="A139" s="41"/>
      <c r="B139" s="18"/>
      <c r="C139" s="22"/>
      <c r="D139" s="14"/>
      <c r="E139" s="16"/>
      <c r="F139" s="14"/>
      <c r="G139" s="63"/>
    </row>
    <row r="140" spans="1:7" s="215" customFormat="1" ht="20.149999999999999" customHeight="1" thickBot="1">
      <c r="A140" s="55">
        <v>4</v>
      </c>
      <c r="B140" s="272" t="s">
        <v>248</v>
      </c>
      <c r="C140" s="273"/>
      <c r="D140" s="42"/>
      <c r="E140" s="43"/>
      <c r="F140" s="42"/>
      <c r="G140" s="64">
        <f>SUM(G131:G139)</f>
        <v>0</v>
      </c>
    </row>
    <row r="141" spans="1:7" s="215" customFormat="1" ht="20.149999999999999" customHeight="1">
      <c r="A141" s="49">
        <f>A131+1</f>
        <v>5</v>
      </c>
      <c r="B141" s="269" t="s">
        <v>119</v>
      </c>
      <c r="C141" s="270"/>
      <c r="D141" s="50"/>
      <c r="E141" s="51"/>
      <c r="F141" s="50"/>
      <c r="G141" s="65"/>
    </row>
    <row r="142" spans="1:7" s="215" customFormat="1">
      <c r="A142" s="10"/>
      <c r="B142" s="18"/>
      <c r="C142" s="17"/>
      <c r="D142" s="14"/>
      <c r="E142" s="16"/>
      <c r="F142" s="14"/>
      <c r="G142" s="59">
        <f t="shared" si="2"/>
        <v>0</v>
      </c>
    </row>
    <row r="143" spans="1:7" s="215" customFormat="1" ht="18.75" customHeight="1">
      <c r="A143" s="10"/>
      <c r="B143" s="18">
        <f>A141+0.01</f>
        <v>5.01</v>
      </c>
      <c r="C143" s="17" t="s">
        <v>261</v>
      </c>
      <c r="D143" s="14"/>
      <c r="E143" s="16"/>
      <c r="F143" s="14"/>
      <c r="G143" s="59"/>
    </row>
    <row r="144" spans="1:7" s="215" customFormat="1" ht="159" customHeight="1">
      <c r="A144" s="10"/>
      <c r="B144" s="18"/>
      <c r="C144" s="22" t="s">
        <v>120</v>
      </c>
      <c r="D144" s="14" t="s">
        <v>49</v>
      </c>
      <c r="E144" s="16">
        <v>96</v>
      </c>
      <c r="F144" s="14"/>
      <c r="G144" s="59">
        <f t="shared" si="2"/>
        <v>0</v>
      </c>
    </row>
    <row r="145" spans="1:7" s="215" customFormat="1">
      <c r="A145" s="10"/>
      <c r="B145" s="18">
        <f>B143+0.01</f>
        <v>5.0199999999999996</v>
      </c>
      <c r="C145" s="17" t="s">
        <v>121</v>
      </c>
      <c r="D145" s="14"/>
      <c r="E145" s="16"/>
      <c r="F145" s="14"/>
      <c r="G145" s="59">
        <f t="shared" si="2"/>
        <v>0</v>
      </c>
    </row>
    <row r="146" spans="1:7" s="215" customFormat="1" ht="66.75" customHeight="1">
      <c r="A146" s="10"/>
      <c r="B146" s="18"/>
      <c r="C146" s="22" t="s">
        <v>122</v>
      </c>
      <c r="D146" s="14" t="s">
        <v>49</v>
      </c>
      <c r="E146" s="16">
        <v>35</v>
      </c>
      <c r="F146" s="14"/>
      <c r="G146" s="59">
        <f t="shared" si="2"/>
        <v>0</v>
      </c>
    </row>
    <row r="147" spans="1:7" s="215" customFormat="1">
      <c r="A147" s="10"/>
      <c r="B147" s="18">
        <f>B145+0.01</f>
        <v>5.0299999999999994</v>
      </c>
      <c r="C147" s="17" t="s">
        <v>123</v>
      </c>
      <c r="D147" s="14"/>
      <c r="E147" s="16"/>
      <c r="F147" s="14"/>
      <c r="G147" s="59">
        <f t="shared" si="2"/>
        <v>0</v>
      </c>
    </row>
    <row r="148" spans="1:7" s="215" customFormat="1" ht="58">
      <c r="A148" s="10"/>
      <c r="B148" s="18"/>
      <c r="C148" s="22" t="s">
        <v>124</v>
      </c>
      <c r="D148" s="14" t="s">
        <v>125</v>
      </c>
      <c r="E148" s="16">
        <v>30</v>
      </c>
      <c r="F148" s="14"/>
      <c r="G148" s="59">
        <f t="shared" si="2"/>
        <v>0</v>
      </c>
    </row>
    <row r="149" spans="1:7" s="215" customFormat="1">
      <c r="A149" s="10"/>
      <c r="B149" s="18">
        <f>B147+0.01</f>
        <v>5.0399999999999991</v>
      </c>
      <c r="C149" s="17" t="s">
        <v>126</v>
      </c>
      <c r="D149" s="14"/>
      <c r="E149" s="221"/>
      <c r="F149" s="14"/>
      <c r="G149" s="59">
        <f t="shared" si="2"/>
        <v>0</v>
      </c>
    </row>
    <row r="150" spans="1:7" s="215" customFormat="1" ht="101.5">
      <c r="A150" s="10"/>
      <c r="B150" s="18"/>
      <c r="C150" s="22" t="s">
        <v>127</v>
      </c>
      <c r="D150" s="14" t="s">
        <v>90</v>
      </c>
      <c r="E150" s="16" t="s">
        <v>61</v>
      </c>
      <c r="F150" s="14"/>
      <c r="G150" s="59">
        <f t="shared" si="2"/>
        <v>0</v>
      </c>
    </row>
    <row r="151" spans="1:7" s="215" customFormat="1">
      <c r="A151" s="10"/>
      <c r="B151" s="18">
        <f>B149+0.01</f>
        <v>5.0499999999999989</v>
      </c>
      <c r="C151" s="17" t="s">
        <v>128</v>
      </c>
      <c r="D151" s="14"/>
      <c r="E151" s="16"/>
      <c r="F151" s="14"/>
      <c r="G151" s="59">
        <f t="shared" si="2"/>
        <v>0</v>
      </c>
    </row>
    <row r="152" spans="1:7" s="215" customFormat="1" ht="65.25" customHeight="1">
      <c r="A152" s="10"/>
      <c r="B152" s="18"/>
      <c r="C152" s="22" t="s">
        <v>129</v>
      </c>
      <c r="D152" s="14" t="s">
        <v>130</v>
      </c>
      <c r="E152" s="16">
        <v>25</v>
      </c>
      <c r="F152" s="14"/>
      <c r="G152" s="59">
        <f t="shared" si="2"/>
        <v>0</v>
      </c>
    </row>
    <row r="153" spans="1:7" s="215" customFormat="1" ht="20.149999999999999" customHeight="1" thickBot="1">
      <c r="A153" s="66">
        <v>5</v>
      </c>
      <c r="B153" s="274" t="s">
        <v>249</v>
      </c>
      <c r="C153" s="275"/>
      <c r="D153" s="276"/>
      <c r="E153" s="67"/>
      <c r="F153" s="222"/>
      <c r="G153" s="68">
        <f>SUM(G141:G152)</f>
        <v>0</v>
      </c>
    </row>
    <row r="154" spans="1:7" s="215" customFormat="1" ht="20.149999999999999" customHeight="1">
      <c r="A154" s="46">
        <f>A141+1</f>
        <v>6</v>
      </c>
      <c r="B154" s="269" t="s">
        <v>131</v>
      </c>
      <c r="C154" s="270"/>
      <c r="D154" s="47"/>
      <c r="E154" s="48"/>
      <c r="F154" s="47"/>
      <c r="G154" s="62"/>
    </row>
    <row r="155" spans="1:7" s="215" customFormat="1">
      <c r="A155" s="41"/>
      <c r="B155" s="18"/>
      <c r="C155" s="17"/>
      <c r="D155" s="14"/>
      <c r="E155" s="16"/>
      <c r="F155" s="14"/>
      <c r="G155" s="63">
        <f t="shared" si="2"/>
        <v>0</v>
      </c>
    </row>
    <row r="156" spans="1:7" s="215" customFormat="1">
      <c r="A156" s="41"/>
      <c r="B156" s="18">
        <f>A154+0.01</f>
        <v>6.01</v>
      </c>
      <c r="C156" s="17" t="s">
        <v>132</v>
      </c>
      <c r="D156" s="14"/>
      <c r="E156" s="16"/>
      <c r="F156" s="14"/>
      <c r="G156" s="63">
        <f t="shared" si="2"/>
        <v>0</v>
      </c>
    </row>
    <row r="157" spans="1:7" s="215" customFormat="1" ht="377">
      <c r="A157" s="41"/>
      <c r="B157" s="18"/>
      <c r="C157" s="15" t="s">
        <v>133</v>
      </c>
      <c r="D157" s="14" t="s">
        <v>134</v>
      </c>
      <c r="E157" s="16">
        <v>12</v>
      </c>
      <c r="F157" s="14"/>
      <c r="G157" s="63">
        <f>IF(E157="QRO",F157*0, F157*E157)</f>
        <v>0</v>
      </c>
    </row>
    <row r="158" spans="1:7" s="215" customFormat="1" ht="97.5" customHeight="1">
      <c r="A158" s="41"/>
      <c r="B158" s="18"/>
      <c r="C158" s="15"/>
      <c r="D158" s="14"/>
      <c r="E158" s="16"/>
      <c r="F158" s="14"/>
      <c r="G158" s="63">
        <f t="shared" si="2"/>
        <v>0</v>
      </c>
    </row>
    <row r="159" spans="1:7" s="215" customFormat="1">
      <c r="A159" s="41"/>
      <c r="B159" s="18">
        <f>B156+0.01</f>
        <v>6.02</v>
      </c>
      <c r="C159" s="17" t="s">
        <v>135</v>
      </c>
      <c r="D159" s="14"/>
      <c r="E159" s="16"/>
      <c r="F159" s="14"/>
      <c r="G159" s="63">
        <f t="shared" si="2"/>
        <v>0</v>
      </c>
    </row>
    <row r="160" spans="1:7" s="215" customFormat="1" ht="377">
      <c r="A160" s="41"/>
      <c r="B160" s="18"/>
      <c r="C160" s="15" t="s">
        <v>136</v>
      </c>
      <c r="D160" s="14" t="s">
        <v>134</v>
      </c>
      <c r="E160" s="223">
        <v>60</v>
      </c>
      <c r="F160" s="14"/>
      <c r="G160" s="63">
        <f t="shared" si="2"/>
        <v>0</v>
      </c>
    </row>
    <row r="161" spans="1:7" s="215" customFormat="1" ht="170.15" customHeight="1">
      <c r="A161" s="41"/>
      <c r="B161" s="18"/>
      <c r="C161" s="15"/>
      <c r="D161" s="14"/>
      <c r="E161" s="16"/>
      <c r="F161" s="14"/>
      <c r="G161" s="63">
        <f t="shared" si="2"/>
        <v>0</v>
      </c>
    </row>
    <row r="162" spans="1:7" s="215" customFormat="1">
      <c r="A162" s="41"/>
      <c r="B162" s="110">
        <f>B159+0.01</f>
        <v>6.0299999999999994</v>
      </c>
      <c r="C162" s="12" t="s">
        <v>263</v>
      </c>
      <c r="D162" s="14"/>
      <c r="E162" s="16"/>
      <c r="F162" s="14"/>
      <c r="G162" s="63"/>
    </row>
    <row r="163" spans="1:7" s="215" customFormat="1" ht="130.5">
      <c r="A163" s="41"/>
      <c r="B163" s="18"/>
      <c r="C163" s="15" t="s">
        <v>262</v>
      </c>
      <c r="D163" s="14"/>
      <c r="E163" s="16"/>
      <c r="F163" s="14"/>
      <c r="G163" s="63"/>
    </row>
    <row r="164" spans="1:7" s="215" customFormat="1" ht="191.15" customHeight="1">
      <c r="A164" s="41"/>
      <c r="B164" s="18"/>
      <c r="C164" s="15"/>
      <c r="D164" s="14" t="s">
        <v>130</v>
      </c>
      <c r="E164" s="16">
        <v>2</v>
      </c>
      <c r="F164" s="14"/>
      <c r="G164" s="63">
        <f t="shared" ref="G164:G227" si="3">IF(E164="QRO",F164*0, F164*E164)</f>
        <v>0</v>
      </c>
    </row>
    <row r="165" spans="1:7" s="215" customFormat="1">
      <c r="A165" s="41"/>
      <c r="B165" s="110">
        <f>B162+0.01</f>
        <v>6.0399999999999991</v>
      </c>
      <c r="C165" s="109" t="s">
        <v>264</v>
      </c>
      <c r="D165" s="14"/>
      <c r="E165" s="16"/>
      <c r="F165" s="14"/>
      <c r="G165" s="63"/>
    </row>
    <row r="166" spans="1:7" s="215" customFormat="1" ht="145">
      <c r="A166" s="41"/>
      <c r="B166" s="110"/>
      <c r="C166" s="254" t="s">
        <v>265</v>
      </c>
      <c r="D166" s="14"/>
      <c r="E166" s="16"/>
      <c r="F166" s="14"/>
      <c r="G166" s="63"/>
    </row>
    <row r="167" spans="1:7" s="215" customFormat="1" ht="230.15" customHeight="1">
      <c r="A167" s="41"/>
      <c r="B167" s="18"/>
      <c r="C167" s="15"/>
      <c r="D167" s="14" t="s">
        <v>130</v>
      </c>
      <c r="E167" s="112">
        <v>5</v>
      </c>
      <c r="F167" s="14"/>
      <c r="G167" s="63">
        <f t="shared" si="3"/>
        <v>0</v>
      </c>
    </row>
    <row r="168" spans="1:7" s="215" customFormat="1">
      <c r="A168" s="41"/>
      <c r="B168" s="110">
        <f>B165+0.01</f>
        <v>6.0499999999999989</v>
      </c>
      <c r="C168" s="17" t="s">
        <v>137</v>
      </c>
      <c r="D168" s="14"/>
      <c r="E168" s="16"/>
      <c r="F168" s="14"/>
      <c r="G168" s="63">
        <f t="shared" si="3"/>
        <v>0</v>
      </c>
    </row>
    <row r="169" spans="1:7" s="215" customFormat="1">
      <c r="A169" s="41"/>
      <c r="B169" s="18"/>
      <c r="C169" s="22" t="s">
        <v>138</v>
      </c>
      <c r="D169" s="14" t="s">
        <v>130</v>
      </c>
      <c r="E169" s="16">
        <v>24</v>
      </c>
      <c r="F169" s="14"/>
      <c r="G169" s="63">
        <f t="shared" si="3"/>
        <v>0</v>
      </c>
    </row>
    <row r="170" spans="1:7" s="215" customFormat="1" ht="15.5">
      <c r="A170" s="41"/>
      <c r="B170" s="18"/>
      <c r="C170" s="22" t="s">
        <v>139</v>
      </c>
      <c r="D170" s="14"/>
      <c r="E170" s="16"/>
      <c r="F170" s="14"/>
      <c r="G170" s="63">
        <f t="shared" si="3"/>
        <v>0</v>
      </c>
    </row>
    <row r="171" spans="1:7" s="215" customFormat="1">
      <c r="A171" s="41"/>
      <c r="B171" s="18"/>
      <c r="C171" s="22" t="s">
        <v>140</v>
      </c>
      <c r="D171" s="14"/>
      <c r="E171" s="16"/>
      <c r="F171" s="14"/>
      <c r="G171" s="63">
        <f t="shared" si="3"/>
        <v>0</v>
      </c>
    </row>
    <row r="172" spans="1:7" s="215" customFormat="1" ht="15.5">
      <c r="A172" s="41"/>
      <c r="B172" s="18"/>
      <c r="C172" s="22" t="s">
        <v>141</v>
      </c>
      <c r="D172" s="14"/>
      <c r="E172" s="16"/>
      <c r="F172" s="14"/>
      <c r="G172" s="63">
        <f t="shared" si="3"/>
        <v>0</v>
      </c>
    </row>
    <row r="173" spans="1:7" s="215" customFormat="1" ht="29">
      <c r="A173" s="41"/>
      <c r="B173" s="18"/>
      <c r="C173" s="22" t="s">
        <v>142</v>
      </c>
      <c r="D173" s="14"/>
      <c r="E173" s="16"/>
      <c r="F173" s="14"/>
      <c r="G173" s="63">
        <f t="shared" si="3"/>
        <v>0</v>
      </c>
    </row>
    <row r="174" spans="1:7" s="215" customFormat="1" ht="115.5" customHeight="1">
      <c r="A174" s="41"/>
      <c r="B174" s="18"/>
      <c r="C174" s="15"/>
      <c r="D174" s="14"/>
      <c r="E174" s="16"/>
      <c r="F174" s="14"/>
      <c r="G174" s="63">
        <f t="shared" si="3"/>
        <v>0</v>
      </c>
    </row>
    <row r="175" spans="1:7" s="215" customFormat="1">
      <c r="A175" s="41"/>
      <c r="B175" s="18"/>
      <c r="C175" s="15"/>
      <c r="D175" s="14"/>
      <c r="E175" s="16"/>
      <c r="F175" s="14"/>
      <c r="G175" s="63">
        <f t="shared" si="3"/>
        <v>0</v>
      </c>
    </row>
    <row r="176" spans="1:7" s="215" customFormat="1">
      <c r="A176" s="41"/>
      <c r="B176" s="113">
        <f>B168+0.01</f>
        <v>6.0599999999999987</v>
      </c>
      <c r="C176" s="25" t="s">
        <v>143</v>
      </c>
      <c r="D176" s="26"/>
      <c r="E176" s="16"/>
      <c r="F176" s="14"/>
      <c r="G176" s="63">
        <f t="shared" si="3"/>
        <v>0</v>
      </c>
    </row>
    <row r="177" spans="1:7" s="215" customFormat="1" ht="113.25" customHeight="1">
      <c r="A177" s="41"/>
      <c r="B177" s="24"/>
      <c r="C177" s="27" t="s">
        <v>144</v>
      </c>
      <c r="D177" s="26" t="s">
        <v>130</v>
      </c>
      <c r="E177" s="16">
        <v>15</v>
      </c>
      <c r="F177" s="14"/>
      <c r="G177" s="63">
        <f t="shared" si="3"/>
        <v>0</v>
      </c>
    </row>
    <row r="178" spans="1:7" s="215" customFormat="1" ht="105" customHeight="1">
      <c r="A178" s="41"/>
      <c r="B178" s="24"/>
      <c r="C178" s="27"/>
      <c r="D178" s="26"/>
      <c r="E178" s="16"/>
      <c r="F178" s="14"/>
      <c r="G178" s="63">
        <f t="shared" si="3"/>
        <v>0</v>
      </c>
    </row>
    <row r="179" spans="1:7" s="215" customFormat="1">
      <c r="A179" s="41"/>
      <c r="B179" s="18"/>
      <c r="C179" s="15"/>
      <c r="D179" s="14"/>
      <c r="E179" s="16"/>
      <c r="F179" s="14"/>
      <c r="G179" s="63">
        <f t="shared" si="3"/>
        <v>0</v>
      </c>
    </row>
    <row r="180" spans="1:7" s="215" customFormat="1">
      <c r="A180" s="41"/>
      <c r="B180" s="110">
        <f>B176+0.01</f>
        <v>6.0699999999999985</v>
      </c>
      <c r="C180" s="12" t="s">
        <v>266</v>
      </c>
      <c r="D180" s="14"/>
      <c r="E180" s="16">
        <v>0</v>
      </c>
      <c r="F180" s="14"/>
      <c r="G180" s="63"/>
    </row>
    <row r="181" spans="1:7" s="215" customFormat="1" ht="159.5">
      <c r="A181" s="41"/>
      <c r="B181" s="18"/>
      <c r="C181" s="15" t="s">
        <v>267</v>
      </c>
      <c r="D181" s="14" t="s">
        <v>134</v>
      </c>
      <c r="E181" s="16">
        <v>5</v>
      </c>
      <c r="F181" s="14"/>
      <c r="G181" s="63">
        <f t="shared" si="3"/>
        <v>0</v>
      </c>
    </row>
    <row r="182" spans="1:7" s="215" customFormat="1">
      <c r="A182" s="41"/>
      <c r="B182" s="18"/>
      <c r="C182" s="15"/>
      <c r="D182" s="14"/>
      <c r="E182" s="16"/>
      <c r="F182" s="14"/>
      <c r="G182" s="63"/>
    </row>
    <row r="183" spans="1:7" s="215" customFormat="1">
      <c r="A183" s="41"/>
      <c r="B183" s="18">
        <f>B180+0.01</f>
        <v>6.0799999999999983</v>
      </c>
      <c r="C183" s="12" t="s">
        <v>145</v>
      </c>
      <c r="D183" s="14"/>
      <c r="E183" s="16"/>
      <c r="F183" s="14"/>
      <c r="G183" s="63">
        <f t="shared" si="3"/>
        <v>0</v>
      </c>
    </row>
    <row r="184" spans="1:7" s="215" customFormat="1" ht="72.5">
      <c r="A184" s="41"/>
      <c r="B184" s="18"/>
      <c r="C184" s="22" t="s">
        <v>146</v>
      </c>
      <c r="D184" s="14" t="s">
        <v>134</v>
      </c>
      <c r="E184" s="16">
        <v>130</v>
      </c>
      <c r="F184" s="14"/>
      <c r="G184" s="63">
        <f t="shared" si="3"/>
        <v>0</v>
      </c>
    </row>
    <row r="185" spans="1:7" s="215" customFormat="1">
      <c r="A185" s="41"/>
      <c r="B185" s="18">
        <f>B183+0.01</f>
        <v>6.0899999999999981</v>
      </c>
      <c r="C185" s="12" t="s">
        <v>148</v>
      </c>
      <c r="D185" s="14"/>
      <c r="E185" s="16"/>
      <c r="F185" s="14"/>
      <c r="G185" s="63">
        <f t="shared" si="3"/>
        <v>0</v>
      </c>
    </row>
    <row r="186" spans="1:7" s="215" customFormat="1" ht="162" customHeight="1">
      <c r="A186" s="41"/>
      <c r="B186" s="18"/>
      <c r="C186" s="22" t="s">
        <v>149</v>
      </c>
      <c r="D186" s="14" t="s">
        <v>130</v>
      </c>
      <c r="E186" s="16">
        <v>135</v>
      </c>
      <c r="F186" s="14"/>
      <c r="G186" s="63">
        <f t="shared" si="3"/>
        <v>0</v>
      </c>
    </row>
    <row r="187" spans="1:7" s="215" customFormat="1">
      <c r="A187" s="41"/>
      <c r="B187" s="18">
        <f>B183+0.01</f>
        <v>6.0899999999999981</v>
      </c>
      <c r="C187" s="12" t="s">
        <v>147</v>
      </c>
      <c r="D187" s="14"/>
      <c r="E187" s="16"/>
      <c r="F187" s="14"/>
      <c r="G187" s="63">
        <f t="shared" si="3"/>
        <v>0</v>
      </c>
    </row>
    <row r="188" spans="1:7" s="215" customFormat="1" ht="158.25" customHeight="1">
      <c r="A188" s="41"/>
      <c r="B188" s="18"/>
      <c r="C188" s="22" t="s">
        <v>268</v>
      </c>
      <c r="D188" s="14" t="s">
        <v>130</v>
      </c>
      <c r="E188" s="16">
        <v>1</v>
      </c>
      <c r="F188" s="14"/>
      <c r="G188" s="63">
        <f t="shared" si="3"/>
        <v>0</v>
      </c>
    </row>
    <row r="189" spans="1:7" s="215" customFormat="1" ht="20.149999999999999" customHeight="1" thickBot="1">
      <c r="A189" s="55">
        <v>6</v>
      </c>
      <c r="B189" s="272" t="s">
        <v>250</v>
      </c>
      <c r="C189" s="273"/>
      <c r="D189" s="42"/>
      <c r="E189" s="43"/>
      <c r="F189" s="42"/>
      <c r="G189" s="64">
        <f>SUM(G154:G188)</f>
        <v>0</v>
      </c>
    </row>
    <row r="190" spans="1:7" s="215" customFormat="1" ht="20.149999999999999" customHeight="1">
      <c r="A190" s="46">
        <f>A154+1</f>
        <v>7</v>
      </c>
      <c r="B190" s="269" t="s">
        <v>150</v>
      </c>
      <c r="C190" s="277"/>
      <c r="D190" s="47"/>
      <c r="E190" s="48"/>
      <c r="F190" s="47"/>
      <c r="G190" s="62"/>
    </row>
    <row r="191" spans="1:7" s="215" customFormat="1">
      <c r="A191" s="41"/>
      <c r="B191" s="18"/>
      <c r="C191" s="17"/>
      <c r="D191" s="14"/>
      <c r="E191" s="16"/>
      <c r="F191" s="14"/>
      <c r="G191" s="63"/>
    </row>
    <row r="192" spans="1:7" s="215" customFormat="1">
      <c r="A192" s="41"/>
      <c r="B192" s="18">
        <f>A190+0.01</f>
        <v>7.01</v>
      </c>
      <c r="C192" s="17" t="s">
        <v>151</v>
      </c>
      <c r="D192" s="14"/>
      <c r="E192" s="16"/>
      <c r="F192" s="14"/>
      <c r="G192" s="63"/>
    </row>
    <row r="193" spans="1:7" s="215" customFormat="1" ht="43.5">
      <c r="A193" s="41"/>
      <c r="B193" s="18"/>
      <c r="C193" s="22" t="s">
        <v>152</v>
      </c>
      <c r="D193" s="14" t="s">
        <v>49</v>
      </c>
      <c r="E193" s="16">
        <v>30</v>
      </c>
      <c r="F193" s="14"/>
      <c r="G193" s="63">
        <f t="shared" si="3"/>
        <v>0</v>
      </c>
    </row>
    <row r="194" spans="1:7" s="215" customFormat="1" ht="43.5">
      <c r="A194" s="41"/>
      <c r="B194" s="18"/>
      <c r="C194" s="22" t="s">
        <v>153</v>
      </c>
      <c r="D194" s="14" t="s">
        <v>49</v>
      </c>
      <c r="E194" s="16" t="s">
        <v>61</v>
      </c>
      <c r="F194" s="14"/>
      <c r="G194" s="63">
        <f t="shared" si="3"/>
        <v>0</v>
      </c>
    </row>
    <row r="195" spans="1:7" s="215" customFormat="1">
      <c r="A195" s="41"/>
      <c r="B195" s="18">
        <f>B192+0.01</f>
        <v>7.02</v>
      </c>
      <c r="C195" s="25" t="s">
        <v>154</v>
      </c>
      <c r="D195" s="14"/>
      <c r="E195" s="16"/>
      <c r="F195" s="14"/>
      <c r="G195" s="63">
        <f t="shared" si="3"/>
        <v>0</v>
      </c>
    </row>
    <row r="196" spans="1:7" s="215" customFormat="1" ht="53.25" customHeight="1">
      <c r="A196" s="41"/>
      <c r="B196" s="18"/>
      <c r="C196" s="28" t="s">
        <v>155</v>
      </c>
      <c r="D196" s="14" t="s">
        <v>49</v>
      </c>
      <c r="E196" s="16">
        <v>190</v>
      </c>
      <c r="F196" s="14"/>
      <c r="G196" s="63">
        <f t="shared" si="3"/>
        <v>0</v>
      </c>
    </row>
    <row r="197" spans="1:7" s="215" customFormat="1">
      <c r="A197" s="41"/>
      <c r="B197" s="18">
        <f>B195+0.01</f>
        <v>7.0299999999999994</v>
      </c>
      <c r="C197" s="17" t="s">
        <v>156</v>
      </c>
      <c r="D197" s="14"/>
      <c r="E197" s="16"/>
      <c r="F197" s="14"/>
      <c r="G197" s="63">
        <f t="shared" si="3"/>
        <v>0</v>
      </c>
    </row>
    <row r="198" spans="1:7" s="215" customFormat="1" ht="58">
      <c r="A198" s="41"/>
      <c r="B198" s="18"/>
      <c r="C198" s="22" t="s">
        <v>157</v>
      </c>
      <c r="D198" s="14" t="s">
        <v>49</v>
      </c>
      <c r="E198" s="16">
        <v>40</v>
      </c>
      <c r="F198" s="14"/>
      <c r="G198" s="63">
        <f t="shared" si="3"/>
        <v>0</v>
      </c>
    </row>
    <row r="199" spans="1:7" s="215" customFormat="1">
      <c r="A199" s="41"/>
      <c r="B199" s="18">
        <f>B197+0.01</f>
        <v>7.0399999999999991</v>
      </c>
      <c r="C199" s="17" t="s">
        <v>158</v>
      </c>
      <c r="D199" s="14"/>
      <c r="E199" s="16"/>
      <c r="F199" s="14"/>
      <c r="G199" s="63">
        <f t="shared" si="3"/>
        <v>0</v>
      </c>
    </row>
    <row r="200" spans="1:7" s="215" customFormat="1" ht="43.5">
      <c r="A200" s="41"/>
      <c r="B200" s="18"/>
      <c r="C200" s="22" t="s">
        <v>159</v>
      </c>
      <c r="D200" s="14" t="s">
        <v>160</v>
      </c>
      <c r="E200" s="16">
        <v>35</v>
      </c>
      <c r="F200" s="14"/>
      <c r="G200" s="63">
        <f t="shared" si="3"/>
        <v>0</v>
      </c>
    </row>
    <row r="201" spans="1:7" s="215" customFormat="1">
      <c r="A201" s="41"/>
      <c r="B201" s="18">
        <f>B197+0.01</f>
        <v>7.0399999999999991</v>
      </c>
      <c r="C201" s="17" t="s">
        <v>161</v>
      </c>
      <c r="D201" s="14"/>
      <c r="E201" s="16"/>
      <c r="F201" s="14"/>
      <c r="G201" s="63">
        <f t="shared" si="3"/>
        <v>0</v>
      </c>
    </row>
    <row r="202" spans="1:7" s="215" customFormat="1" ht="333.5">
      <c r="A202" s="41"/>
      <c r="B202" s="18"/>
      <c r="C202" s="22" t="s">
        <v>162</v>
      </c>
      <c r="D202" s="14" t="s">
        <v>49</v>
      </c>
      <c r="E202" s="16">
        <v>240</v>
      </c>
      <c r="F202" s="14"/>
      <c r="G202" s="63">
        <f t="shared" si="3"/>
        <v>0</v>
      </c>
    </row>
    <row r="203" spans="1:7" s="215" customFormat="1">
      <c r="A203" s="41"/>
      <c r="B203" s="18">
        <f>B199+0.01</f>
        <v>7.0499999999999989</v>
      </c>
      <c r="C203" s="22" t="s">
        <v>269</v>
      </c>
      <c r="D203" s="14"/>
      <c r="E203" s="16"/>
      <c r="F203" s="14"/>
      <c r="G203" s="63"/>
    </row>
    <row r="204" spans="1:7" s="215" customFormat="1" ht="43.5">
      <c r="A204" s="41"/>
      <c r="B204" s="18"/>
      <c r="C204" s="22" t="s">
        <v>270</v>
      </c>
      <c r="D204" s="14" t="s">
        <v>90</v>
      </c>
      <c r="E204" s="16">
        <v>65</v>
      </c>
      <c r="F204" s="14"/>
      <c r="G204" s="63">
        <f t="shared" si="3"/>
        <v>0</v>
      </c>
    </row>
    <row r="205" spans="1:7" s="215" customFormat="1">
      <c r="A205" s="41"/>
      <c r="B205" s="18">
        <f>B203+0.01</f>
        <v>7.0599999999999987</v>
      </c>
      <c r="C205" s="17" t="s">
        <v>163</v>
      </c>
      <c r="D205" s="14"/>
      <c r="E205" s="16"/>
      <c r="F205" s="14"/>
      <c r="G205" s="63">
        <f t="shared" si="3"/>
        <v>0</v>
      </c>
    </row>
    <row r="206" spans="1:7" s="215" customFormat="1" ht="43.5">
      <c r="A206" s="41"/>
      <c r="B206" s="18" t="s">
        <v>271</v>
      </c>
      <c r="C206" s="22" t="s">
        <v>164</v>
      </c>
      <c r="D206" s="14" t="s">
        <v>90</v>
      </c>
      <c r="E206" s="16">
        <v>30</v>
      </c>
      <c r="F206" s="14"/>
      <c r="G206" s="63">
        <f t="shared" si="3"/>
        <v>0</v>
      </c>
    </row>
    <row r="207" spans="1:7" s="215" customFormat="1" ht="43.5">
      <c r="A207" s="41"/>
      <c r="B207" s="18" t="s">
        <v>272</v>
      </c>
      <c r="C207" s="22" t="s">
        <v>273</v>
      </c>
      <c r="D207" s="14" t="s">
        <v>90</v>
      </c>
      <c r="E207" s="112">
        <v>28</v>
      </c>
      <c r="F207" s="14"/>
      <c r="G207" s="63">
        <f t="shared" si="3"/>
        <v>0</v>
      </c>
    </row>
    <row r="208" spans="1:7" s="215" customFormat="1" ht="125.5" customHeight="1">
      <c r="A208" s="41"/>
      <c r="B208" s="18"/>
      <c r="C208" s="22"/>
      <c r="D208" s="14"/>
      <c r="E208" s="16"/>
      <c r="F208" s="14"/>
      <c r="G208" s="63"/>
    </row>
    <row r="209" spans="1:7" s="215" customFormat="1" ht="29">
      <c r="A209" s="41"/>
      <c r="B209" s="18">
        <f>B205+0.01</f>
        <v>7.0699999999999985</v>
      </c>
      <c r="C209" s="17" t="s">
        <v>165</v>
      </c>
      <c r="D209" s="14"/>
      <c r="E209" s="16"/>
      <c r="F209" s="14"/>
      <c r="G209" s="63">
        <f t="shared" si="3"/>
        <v>0</v>
      </c>
    </row>
    <row r="210" spans="1:7" s="215" customFormat="1" ht="29">
      <c r="A210" s="41"/>
      <c r="B210" s="18"/>
      <c r="C210" s="22" t="s">
        <v>166</v>
      </c>
      <c r="D210" s="14" t="s">
        <v>90</v>
      </c>
      <c r="E210" s="16">
        <v>11</v>
      </c>
      <c r="F210" s="14"/>
      <c r="G210" s="63">
        <f t="shared" si="3"/>
        <v>0</v>
      </c>
    </row>
    <row r="211" spans="1:7" s="215" customFormat="1">
      <c r="A211" s="41"/>
      <c r="B211" s="18">
        <f>B209+0.01</f>
        <v>7.0799999999999983</v>
      </c>
      <c r="C211" s="17" t="s">
        <v>167</v>
      </c>
      <c r="D211" s="14"/>
      <c r="E211" s="16"/>
      <c r="F211" s="14"/>
      <c r="G211" s="63">
        <f t="shared" si="3"/>
        <v>0</v>
      </c>
    </row>
    <row r="212" spans="1:7" s="215" customFormat="1" ht="43.5">
      <c r="A212" s="41"/>
      <c r="B212" s="18"/>
      <c r="C212" s="22" t="s">
        <v>168</v>
      </c>
      <c r="D212" s="14" t="s">
        <v>90</v>
      </c>
      <c r="E212" s="16">
        <v>150</v>
      </c>
      <c r="F212" s="14"/>
      <c r="G212" s="63">
        <f t="shared" si="3"/>
        <v>0</v>
      </c>
    </row>
    <row r="213" spans="1:7" s="215" customFormat="1">
      <c r="A213" s="41"/>
      <c r="B213" s="18">
        <f>B211+0.01</f>
        <v>7.0899999999999981</v>
      </c>
      <c r="C213" s="17" t="s">
        <v>169</v>
      </c>
      <c r="D213" s="14"/>
      <c r="E213" s="16"/>
      <c r="F213" s="14"/>
      <c r="G213" s="63">
        <f t="shared" si="3"/>
        <v>0</v>
      </c>
    </row>
    <row r="214" spans="1:7" s="215" customFormat="1" ht="43.5">
      <c r="A214" s="41"/>
      <c r="B214" s="18"/>
      <c r="C214" s="22" t="s">
        <v>170</v>
      </c>
      <c r="D214" s="14" t="s">
        <v>90</v>
      </c>
      <c r="E214" s="16">
        <v>190</v>
      </c>
      <c r="F214" s="14"/>
      <c r="G214" s="63">
        <f t="shared" si="3"/>
        <v>0</v>
      </c>
    </row>
    <row r="215" spans="1:7" s="215" customFormat="1">
      <c r="A215" s="41"/>
      <c r="B215" s="18">
        <f>B213+0.01</f>
        <v>7.0999999999999979</v>
      </c>
      <c r="C215" s="17" t="s">
        <v>171</v>
      </c>
      <c r="D215" s="14"/>
      <c r="E215" s="16"/>
      <c r="F215" s="14"/>
      <c r="G215" s="63">
        <f t="shared" si="3"/>
        <v>0</v>
      </c>
    </row>
    <row r="216" spans="1:7" s="215" customFormat="1">
      <c r="A216" s="41"/>
      <c r="B216" s="18"/>
      <c r="C216" s="22" t="s">
        <v>172</v>
      </c>
      <c r="D216" s="14" t="s">
        <v>49</v>
      </c>
      <c r="E216" s="16">
        <v>790</v>
      </c>
      <c r="F216" s="14"/>
      <c r="G216" s="63">
        <f t="shared" si="3"/>
        <v>0</v>
      </c>
    </row>
    <row r="217" spans="1:7" s="215" customFormat="1">
      <c r="A217" s="41"/>
      <c r="B217" s="18">
        <f>B215+0.01</f>
        <v>7.1099999999999977</v>
      </c>
      <c r="C217" s="17" t="s">
        <v>173</v>
      </c>
      <c r="D217" s="14"/>
      <c r="E217" s="16"/>
      <c r="F217" s="14"/>
      <c r="G217" s="63">
        <f t="shared" si="3"/>
        <v>0</v>
      </c>
    </row>
    <row r="218" spans="1:7" s="215" customFormat="1" ht="43.5">
      <c r="A218" s="41"/>
      <c r="B218" s="18"/>
      <c r="C218" s="22" t="s">
        <v>174</v>
      </c>
      <c r="D218" s="14" t="s">
        <v>130</v>
      </c>
      <c r="E218" s="16">
        <v>12</v>
      </c>
      <c r="F218" s="14"/>
      <c r="G218" s="63">
        <f t="shared" si="3"/>
        <v>0</v>
      </c>
    </row>
    <row r="219" spans="1:7" s="215" customFormat="1">
      <c r="A219" s="41"/>
      <c r="B219" s="18">
        <f>B217+0.01</f>
        <v>7.1199999999999974</v>
      </c>
      <c r="C219" s="17" t="s">
        <v>175</v>
      </c>
      <c r="D219" s="14"/>
      <c r="E219" s="16"/>
      <c r="F219" s="14"/>
      <c r="G219" s="63">
        <f t="shared" si="3"/>
        <v>0</v>
      </c>
    </row>
    <row r="220" spans="1:7" s="215" customFormat="1" ht="43.5">
      <c r="A220" s="41"/>
      <c r="B220" s="18"/>
      <c r="C220" s="22" t="s">
        <v>176</v>
      </c>
      <c r="D220" s="14" t="s">
        <v>90</v>
      </c>
      <c r="E220" s="16">
        <v>18</v>
      </c>
      <c r="F220" s="14"/>
      <c r="G220" s="63">
        <f t="shared" si="3"/>
        <v>0</v>
      </c>
    </row>
    <row r="221" spans="1:7" s="215" customFormat="1">
      <c r="A221" s="41"/>
      <c r="B221" s="18">
        <f>B219+0.01</f>
        <v>7.1299999999999972</v>
      </c>
      <c r="C221" s="17" t="s">
        <v>177</v>
      </c>
      <c r="D221" s="14"/>
      <c r="E221" s="16"/>
      <c r="F221" s="14"/>
      <c r="G221" s="63">
        <f t="shared" si="3"/>
        <v>0</v>
      </c>
    </row>
    <row r="222" spans="1:7" s="215" customFormat="1" ht="29">
      <c r="A222" s="41"/>
      <c r="B222" s="18"/>
      <c r="C222" s="22" t="s">
        <v>178</v>
      </c>
      <c r="D222" s="14" t="s">
        <v>49</v>
      </c>
      <c r="E222" s="16">
        <v>6</v>
      </c>
      <c r="F222" s="14"/>
      <c r="G222" s="63">
        <f t="shared" si="3"/>
        <v>0</v>
      </c>
    </row>
    <row r="223" spans="1:7" s="215" customFormat="1">
      <c r="A223" s="41"/>
      <c r="B223" s="18">
        <f>B221+0.01</f>
        <v>7.139999999999997</v>
      </c>
      <c r="C223" s="17" t="s">
        <v>179</v>
      </c>
      <c r="D223" s="14"/>
      <c r="E223" s="16"/>
      <c r="F223" s="14"/>
      <c r="G223" s="63">
        <f t="shared" si="3"/>
        <v>0</v>
      </c>
    </row>
    <row r="224" spans="1:7" s="215" customFormat="1" ht="29">
      <c r="A224" s="41"/>
      <c r="B224" s="18"/>
      <c r="C224" s="22" t="s">
        <v>180</v>
      </c>
      <c r="D224" s="14" t="s">
        <v>130</v>
      </c>
      <c r="E224" s="16">
        <v>15</v>
      </c>
      <c r="F224" s="14"/>
      <c r="G224" s="63">
        <f t="shared" si="3"/>
        <v>0</v>
      </c>
    </row>
    <row r="225" spans="1:7" s="215" customFormat="1">
      <c r="A225" s="41"/>
      <c r="B225" s="18"/>
      <c r="C225" s="29" t="s">
        <v>181</v>
      </c>
      <c r="D225" s="14" t="s">
        <v>130</v>
      </c>
      <c r="E225" s="16" t="s">
        <v>61</v>
      </c>
      <c r="F225" s="14"/>
      <c r="G225" s="63">
        <f t="shared" si="3"/>
        <v>0</v>
      </c>
    </row>
    <row r="226" spans="1:7" s="215" customFormat="1">
      <c r="A226" s="41"/>
      <c r="B226" s="18">
        <f>B223+0.01</f>
        <v>7.1499999999999968</v>
      </c>
      <c r="C226" s="17" t="s">
        <v>182</v>
      </c>
      <c r="D226" s="14"/>
      <c r="E226" s="16"/>
      <c r="F226" s="14"/>
      <c r="G226" s="63">
        <f t="shared" si="3"/>
        <v>0</v>
      </c>
    </row>
    <row r="227" spans="1:7" s="215" customFormat="1" ht="71.25" customHeight="1">
      <c r="A227" s="41"/>
      <c r="B227" s="18"/>
      <c r="C227" s="22" t="s">
        <v>183</v>
      </c>
      <c r="D227" s="14" t="s">
        <v>130</v>
      </c>
      <c r="E227" s="16">
        <v>35</v>
      </c>
      <c r="F227" s="14"/>
      <c r="G227" s="63">
        <f t="shared" si="3"/>
        <v>0</v>
      </c>
    </row>
    <row r="228" spans="1:7" s="215" customFormat="1">
      <c r="A228" s="41"/>
      <c r="B228" s="18">
        <f>B226+0.01</f>
        <v>7.1599999999999966</v>
      </c>
      <c r="C228" s="17" t="s">
        <v>184</v>
      </c>
      <c r="D228" s="14"/>
      <c r="E228" s="16"/>
      <c r="F228" s="14"/>
      <c r="G228" s="63">
        <f t="shared" ref="G228:G267" si="4">IF(E228="QRO",F228*0, F228*E228)</f>
        <v>0</v>
      </c>
    </row>
    <row r="229" spans="1:7" s="215" customFormat="1">
      <c r="A229" s="41"/>
      <c r="B229" s="18"/>
      <c r="C229" s="22" t="s">
        <v>185</v>
      </c>
      <c r="D229" s="14" t="s">
        <v>130</v>
      </c>
      <c r="E229" s="16">
        <v>1</v>
      </c>
      <c r="F229" s="224"/>
      <c r="G229" s="63">
        <f t="shared" si="4"/>
        <v>0</v>
      </c>
    </row>
    <row r="230" spans="1:7" s="215" customFormat="1">
      <c r="A230" s="41"/>
      <c r="B230" s="18"/>
      <c r="C230" s="22" t="s">
        <v>186</v>
      </c>
      <c r="D230" s="14" t="s">
        <v>187</v>
      </c>
      <c r="E230" s="16" t="s">
        <v>61</v>
      </c>
      <c r="F230" s="224"/>
      <c r="G230" s="63">
        <f t="shared" si="4"/>
        <v>0</v>
      </c>
    </row>
    <row r="231" spans="1:7" s="215" customFormat="1">
      <c r="A231" s="41"/>
      <c r="B231" s="18"/>
      <c r="C231" s="22" t="s">
        <v>188</v>
      </c>
      <c r="D231" s="14" t="s">
        <v>187</v>
      </c>
      <c r="E231" s="16" t="s">
        <v>61</v>
      </c>
      <c r="F231" s="224"/>
      <c r="G231" s="63">
        <f t="shared" si="4"/>
        <v>0</v>
      </c>
    </row>
    <row r="232" spans="1:7" s="215" customFormat="1">
      <c r="A232" s="41"/>
      <c r="B232" s="18"/>
      <c r="C232" s="22" t="s">
        <v>189</v>
      </c>
      <c r="D232" s="14" t="s">
        <v>187</v>
      </c>
      <c r="E232" s="16" t="s">
        <v>61</v>
      </c>
      <c r="F232" s="224"/>
      <c r="G232" s="63">
        <f t="shared" si="4"/>
        <v>0</v>
      </c>
    </row>
    <row r="233" spans="1:7" s="215" customFormat="1">
      <c r="A233" s="41"/>
      <c r="B233" s="18"/>
      <c r="C233" s="22" t="s">
        <v>190</v>
      </c>
      <c r="D233" s="14" t="s">
        <v>90</v>
      </c>
      <c r="E233" s="16">
        <v>15</v>
      </c>
      <c r="F233" s="224"/>
      <c r="G233" s="63">
        <f t="shared" si="4"/>
        <v>0</v>
      </c>
    </row>
    <row r="234" spans="1:7" s="215" customFormat="1">
      <c r="A234" s="41"/>
      <c r="B234" s="18">
        <f>B228+0.01</f>
        <v>7.1699999999999964</v>
      </c>
      <c r="C234" s="17" t="s">
        <v>191</v>
      </c>
      <c r="D234" s="14"/>
      <c r="E234" s="16"/>
      <c r="F234" s="14"/>
      <c r="G234" s="63">
        <f t="shared" si="4"/>
        <v>0</v>
      </c>
    </row>
    <row r="235" spans="1:7" s="215" customFormat="1">
      <c r="A235" s="41"/>
      <c r="B235" s="18" t="s">
        <v>192</v>
      </c>
      <c r="C235" s="22" t="s">
        <v>193</v>
      </c>
      <c r="D235" s="14" t="s">
        <v>130</v>
      </c>
      <c r="E235" s="16">
        <v>1</v>
      </c>
      <c r="F235" s="14"/>
      <c r="G235" s="63">
        <f t="shared" si="4"/>
        <v>0</v>
      </c>
    </row>
    <row r="236" spans="1:7" s="215" customFormat="1" ht="94.5" customHeight="1">
      <c r="A236" s="41"/>
      <c r="B236" s="18"/>
      <c r="C236" s="22"/>
      <c r="D236" s="14"/>
      <c r="E236" s="16"/>
      <c r="F236" s="14"/>
      <c r="G236" s="63">
        <f t="shared" si="4"/>
        <v>0</v>
      </c>
    </row>
    <row r="237" spans="1:7" s="215" customFormat="1">
      <c r="A237" s="41"/>
      <c r="B237" s="18"/>
      <c r="C237" s="22" t="s">
        <v>199</v>
      </c>
      <c r="D237" s="14" t="s">
        <v>130</v>
      </c>
      <c r="E237" s="16">
        <v>1</v>
      </c>
      <c r="F237" s="14"/>
      <c r="G237" s="63">
        <f t="shared" si="4"/>
        <v>0</v>
      </c>
    </row>
    <row r="238" spans="1:7" s="215" customFormat="1">
      <c r="A238" s="41"/>
      <c r="B238" s="18"/>
      <c r="C238" s="22" t="s">
        <v>194</v>
      </c>
      <c r="D238" s="14" t="s">
        <v>130</v>
      </c>
      <c r="E238" s="16">
        <v>4</v>
      </c>
      <c r="F238" s="14"/>
      <c r="G238" s="63">
        <f t="shared" si="4"/>
        <v>0</v>
      </c>
    </row>
    <row r="239" spans="1:7" s="215" customFormat="1" ht="133.5" customHeight="1">
      <c r="A239" s="41"/>
      <c r="B239" s="18"/>
      <c r="C239" s="22"/>
      <c r="D239" s="14"/>
      <c r="E239" s="16"/>
      <c r="F239" s="14"/>
      <c r="G239" s="63">
        <f t="shared" si="4"/>
        <v>0</v>
      </c>
    </row>
    <row r="240" spans="1:7" s="215" customFormat="1">
      <c r="A240" s="41"/>
      <c r="B240" s="18">
        <f>B234+0.01</f>
        <v>7.1799999999999962</v>
      </c>
      <c r="C240" s="17" t="s">
        <v>195</v>
      </c>
      <c r="D240" s="14"/>
      <c r="E240" s="16"/>
      <c r="F240" s="14"/>
      <c r="G240" s="63">
        <f t="shared" si="4"/>
        <v>0</v>
      </c>
    </row>
    <row r="241" spans="1:10" s="215" customFormat="1">
      <c r="A241" s="41"/>
      <c r="B241" s="18"/>
      <c r="C241" s="22" t="s">
        <v>274</v>
      </c>
      <c r="D241" s="14" t="s">
        <v>187</v>
      </c>
      <c r="E241" s="16">
        <v>1</v>
      </c>
      <c r="F241" s="14"/>
      <c r="G241" s="63">
        <f t="shared" si="4"/>
        <v>0</v>
      </c>
    </row>
    <row r="242" spans="1:10" s="215" customFormat="1" ht="170.15" customHeight="1">
      <c r="A242" s="41"/>
      <c r="B242" s="18"/>
      <c r="C242" s="22"/>
      <c r="D242" s="14"/>
      <c r="E242" s="16"/>
      <c r="F242" s="14"/>
      <c r="G242" s="63"/>
    </row>
    <row r="243" spans="1:10" s="215" customFormat="1" ht="29">
      <c r="A243" s="41"/>
      <c r="B243" s="18"/>
      <c r="C243" s="22" t="s">
        <v>275</v>
      </c>
      <c r="D243" s="14" t="s">
        <v>187</v>
      </c>
      <c r="E243" s="16">
        <v>1</v>
      </c>
      <c r="F243" s="14"/>
      <c r="G243" s="63">
        <f t="shared" si="4"/>
        <v>0</v>
      </c>
    </row>
    <row r="244" spans="1:10" s="215" customFormat="1" ht="174.65" customHeight="1">
      <c r="A244" s="41"/>
      <c r="B244" s="18"/>
      <c r="C244" s="22"/>
      <c r="D244" s="14"/>
      <c r="E244" s="16"/>
      <c r="F244" s="14"/>
      <c r="G244" s="63"/>
    </row>
    <row r="245" spans="1:10" s="215" customFormat="1" ht="44.5" customHeight="1">
      <c r="A245" s="41"/>
      <c r="B245" s="18"/>
      <c r="C245" s="22" t="s">
        <v>276</v>
      </c>
      <c r="D245" s="14" t="s">
        <v>187</v>
      </c>
      <c r="E245" s="16">
        <v>25</v>
      </c>
      <c r="F245" s="14"/>
      <c r="G245" s="63">
        <f t="shared" si="4"/>
        <v>0</v>
      </c>
    </row>
    <row r="246" spans="1:10" s="215" customFormat="1" ht="169" customHeight="1">
      <c r="A246" s="41"/>
      <c r="B246" s="18"/>
      <c r="C246" s="22"/>
      <c r="D246" s="14"/>
      <c r="E246" s="16"/>
      <c r="F246" s="14"/>
      <c r="G246" s="63"/>
    </row>
    <row r="247" spans="1:10" s="215" customFormat="1" ht="261">
      <c r="A247" s="41"/>
      <c r="B247" s="18"/>
      <c r="C247" s="114" t="s">
        <v>277</v>
      </c>
      <c r="D247" s="14"/>
      <c r="E247" s="17"/>
      <c r="F247" s="14"/>
      <c r="G247" s="63">
        <f t="shared" si="4"/>
        <v>0</v>
      </c>
    </row>
    <row r="248" spans="1:10" s="215" customFormat="1" ht="20.149999999999999" customHeight="1" thickBot="1">
      <c r="A248" s="55">
        <v>7</v>
      </c>
      <c r="B248" s="264" t="s">
        <v>251</v>
      </c>
      <c r="C248" s="265"/>
      <c r="D248" s="42"/>
      <c r="E248" s="225"/>
      <c r="F248" s="42"/>
      <c r="G248" s="64">
        <f>SUM(G190:G247)</f>
        <v>0</v>
      </c>
    </row>
    <row r="249" spans="1:10" s="215" customFormat="1" ht="30" customHeight="1" thickBot="1">
      <c r="A249" s="266" t="s">
        <v>200</v>
      </c>
      <c r="B249" s="267"/>
      <c r="C249" s="267"/>
      <c r="D249" s="267"/>
      <c r="E249" s="267"/>
      <c r="F249" s="268"/>
      <c r="G249" s="83">
        <f>SUM(G248,G189,G153,G140,G130,G92,G61)</f>
        <v>0</v>
      </c>
    </row>
    <row r="250" spans="1:10" s="215" customFormat="1" ht="26.15" customHeight="1" thickBot="1">
      <c r="A250" s="259" t="s">
        <v>252</v>
      </c>
      <c r="B250" s="260"/>
      <c r="C250" s="261"/>
      <c r="D250" s="96"/>
      <c r="E250" s="97"/>
      <c r="F250" s="226"/>
      <c r="G250" s="98"/>
    </row>
    <row r="251" spans="1:10">
      <c r="A251" s="227"/>
      <c r="B251" s="228"/>
      <c r="C251" s="32" t="s">
        <v>6</v>
      </c>
      <c r="D251" s="229"/>
      <c r="E251" s="32"/>
      <c r="F251" s="230"/>
      <c r="G251" s="95"/>
    </row>
    <row r="252" spans="1:10" ht="29">
      <c r="A252" s="231"/>
      <c r="B252" s="232"/>
      <c r="C252" s="28" t="s">
        <v>201</v>
      </c>
      <c r="D252" s="233"/>
      <c r="E252" s="28"/>
      <c r="F252" s="234"/>
      <c r="G252" s="87"/>
    </row>
    <row r="253" spans="1:10" ht="20.149999999999999" customHeight="1">
      <c r="A253" s="88">
        <v>1</v>
      </c>
      <c r="B253" s="262" t="s">
        <v>202</v>
      </c>
      <c r="C253" s="263"/>
      <c r="D253" s="85"/>
      <c r="E253" s="235"/>
      <c r="F253" s="235"/>
      <c r="G253" s="89"/>
    </row>
    <row r="254" spans="1:10" ht="43.5">
      <c r="A254" s="236">
        <f>A253+0.01</f>
        <v>1.01</v>
      </c>
      <c r="B254" s="24" t="s">
        <v>203</v>
      </c>
      <c r="C254" s="28" t="s">
        <v>204</v>
      </c>
      <c r="D254" s="28"/>
      <c r="E254" s="26"/>
      <c r="F254" s="237"/>
      <c r="G254" s="87">
        <f t="shared" si="4"/>
        <v>0</v>
      </c>
      <c r="J254" s="115"/>
    </row>
    <row r="255" spans="1:10" ht="120" customHeight="1">
      <c r="A255" s="236"/>
      <c r="B255" s="24"/>
      <c r="C255" s="28"/>
      <c r="D255" s="28"/>
      <c r="E255" s="26"/>
      <c r="F255" s="237"/>
      <c r="G255" s="87">
        <f t="shared" si="4"/>
        <v>0</v>
      </c>
    </row>
    <row r="256" spans="1:10">
      <c r="A256" s="236"/>
      <c r="B256" s="24" t="s">
        <v>205</v>
      </c>
      <c r="C256" s="28" t="s">
        <v>279</v>
      </c>
      <c r="D256" s="26" t="s">
        <v>187</v>
      </c>
      <c r="E256" s="237">
        <v>2</v>
      </c>
      <c r="F256" s="232"/>
      <c r="G256" s="87">
        <f t="shared" si="4"/>
        <v>0</v>
      </c>
    </row>
    <row r="257" spans="1:7">
      <c r="A257" s="236"/>
      <c r="B257" s="24" t="s">
        <v>206</v>
      </c>
      <c r="C257" s="28" t="s">
        <v>280</v>
      </c>
      <c r="D257" s="26" t="s">
        <v>187</v>
      </c>
      <c r="E257" s="237">
        <v>47</v>
      </c>
      <c r="F257" s="232"/>
      <c r="G257" s="87">
        <f t="shared" si="4"/>
        <v>0</v>
      </c>
    </row>
    <row r="258" spans="1:7">
      <c r="A258" s="236"/>
      <c r="B258" s="24" t="s">
        <v>207</v>
      </c>
      <c r="C258" s="28" t="s">
        <v>281</v>
      </c>
      <c r="D258" s="26" t="s">
        <v>187</v>
      </c>
      <c r="E258" s="237">
        <v>33</v>
      </c>
      <c r="F258" s="232"/>
      <c r="G258" s="87">
        <f t="shared" si="4"/>
        <v>0</v>
      </c>
    </row>
    <row r="259" spans="1:7">
      <c r="A259" s="236"/>
      <c r="B259" s="24" t="s">
        <v>278</v>
      </c>
      <c r="C259" s="28" t="s">
        <v>282</v>
      </c>
      <c r="D259" s="26" t="s">
        <v>187</v>
      </c>
      <c r="E259" s="237">
        <v>1</v>
      </c>
      <c r="F259" s="232"/>
      <c r="G259" s="87">
        <f t="shared" si="4"/>
        <v>0</v>
      </c>
    </row>
    <row r="260" spans="1:7" ht="87">
      <c r="A260" s="236">
        <f>A254+0.01</f>
        <v>1.02</v>
      </c>
      <c r="B260" s="24" t="s">
        <v>208</v>
      </c>
      <c r="C260" s="28" t="s">
        <v>209</v>
      </c>
      <c r="D260" s="28"/>
      <c r="E260" s="26"/>
      <c r="F260" s="237"/>
      <c r="G260" s="87">
        <f t="shared" si="4"/>
        <v>0</v>
      </c>
    </row>
    <row r="261" spans="1:7" ht="131.5" customHeight="1">
      <c r="A261" s="236"/>
      <c r="B261" s="24"/>
      <c r="C261" s="28"/>
      <c r="D261" s="26" t="s">
        <v>187</v>
      </c>
      <c r="E261" s="237">
        <v>14</v>
      </c>
      <c r="F261" s="232"/>
      <c r="G261" s="87">
        <f t="shared" si="4"/>
        <v>0</v>
      </c>
    </row>
    <row r="262" spans="1:7" ht="74.150000000000006" customHeight="1">
      <c r="A262" s="236">
        <f>A260+0.01</f>
        <v>1.03</v>
      </c>
      <c r="B262" s="24" t="s">
        <v>210</v>
      </c>
      <c r="C262" s="28" t="s">
        <v>211</v>
      </c>
      <c r="D262" s="26"/>
      <c r="E262" s="237"/>
      <c r="F262" s="232"/>
      <c r="G262" s="87">
        <f t="shared" si="4"/>
        <v>0</v>
      </c>
    </row>
    <row r="263" spans="1:7" ht="160" customHeight="1">
      <c r="A263" s="236"/>
      <c r="B263" s="24"/>
      <c r="C263" s="28"/>
      <c r="D263" s="26" t="s">
        <v>187</v>
      </c>
      <c r="E263" s="237">
        <v>80</v>
      </c>
      <c r="F263" s="232"/>
      <c r="G263" s="87">
        <f t="shared" si="4"/>
        <v>0</v>
      </c>
    </row>
    <row r="264" spans="1:7" ht="29">
      <c r="A264" s="236">
        <f>A262+0.01</f>
        <v>1.04</v>
      </c>
      <c r="B264" s="24" t="s">
        <v>212</v>
      </c>
      <c r="C264" s="25" t="s">
        <v>213</v>
      </c>
      <c r="D264" s="25"/>
      <c r="E264" s="26"/>
      <c r="F264" s="237"/>
      <c r="G264" s="87">
        <f t="shared" si="4"/>
        <v>0</v>
      </c>
    </row>
    <row r="265" spans="1:7" ht="139" customHeight="1">
      <c r="A265" s="236"/>
      <c r="B265" s="24"/>
      <c r="C265" s="28"/>
      <c r="D265" s="26" t="s">
        <v>187</v>
      </c>
      <c r="E265" s="237">
        <v>65</v>
      </c>
      <c r="F265" s="232"/>
      <c r="G265" s="87">
        <f t="shared" si="4"/>
        <v>0</v>
      </c>
    </row>
    <row r="266" spans="1:7" ht="145">
      <c r="A266" s="236">
        <f>A264+0.01</f>
        <v>1.05</v>
      </c>
      <c r="B266" s="24" t="s">
        <v>214</v>
      </c>
      <c r="C266" s="28" t="s">
        <v>215</v>
      </c>
      <c r="D266" s="28"/>
      <c r="E266" s="26"/>
      <c r="F266" s="237"/>
      <c r="G266" s="87">
        <f t="shared" si="4"/>
        <v>0</v>
      </c>
    </row>
    <row r="267" spans="1:7" ht="161.15" customHeight="1">
      <c r="A267" s="236"/>
      <c r="B267" s="24"/>
      <c r="C267" s="28"/>
      <c r="D267" s="28" t="s">
        <v>187</v>
      </c>
      <c r="E267" s="234">
        <v>45</v>
      </c>
      <c r="F267" s="237"/>
      <c r="G267" s="87">
        <f t="shared" si="4"/>
        <v>0</v>
      </c>
    </row>
    <row r="268" spans="1:7" ht="29">
      <c r="A268" s="236">
        <f>A266+0.01</f>
        <v>1.06</v>
      </c>
      <c r="B268" s="24" t="s">
        <v>216</v>
      </c>
      <c r="C268" s="28" t="s">
        <v>217</v>
      </c>
      <c r="D268" s="28"/>
      <c r="E268" s="26"/>
      <c r="F268" s="237"/>
      <c r="G268" s="87"/>
    </row>
    <row r="269" spans="1:7" ht="170.5" customHeight="1">
      <c r="A269" s="236"/>
      <c r="B269" s="24"/>
      <c r="C269" s="28"/>
      <c r="D269" s="26" t="s">
        <v>187</v>
      </c>
      <c r="E269" s="237">
        <v>66</v>
      </c>
      <c r="F269" s="232"/>
      <c r="G269" s="87">
        <f t="shared" ref="G269:G316" si="5">IF(E269="QRO",F269*0, F269*E269)</f>
        <v>0</v>
      </c>
    </row>
    <row r="270" spans="1:7" ht="20.149999999999999" customHeight="1" thickBot="1">
      <c r="A270" s="101">
        <v>1</v>
      </c>
      <c r="B270" s="287" t="s">
        <v>253</v>
      </c>
      <c r="C270" s="288"/>
      <c r="D270" s="102"/>
      <c r="E270" s="103"/>
      <c r="F270" s="238"/>
      <c r="G270" s="64">
        <f>SUM(G254:G269)</f>
        <v>0</v>
      </c>
    </row>
    <row r="271" spans="1:7" ht="20.149999999999999" customHeight="1">
      <c r="A271" s="100">
        <v>2</v>
      </c>
      <c r="B271" s="255" t="s">
        <v>415</v>
      </c>
      <c r="C271" s="256"/>
      <c r="D271" s="99"/>
      <c r="E271" s="99"/>
      <c r="F271" s="99"/>
      <c r="G271" s="65"/>
    </row>
    <row r="272" spans="1:7">
      <c r="A272" s="242">
        <f>A271+0.01</f>
        <v>2.0099999999999998</v>
      </c>
      <c r="B272" s="24" t="s">
        <v>416</v>
      </c>
      <c r="C272" s="241" t="s">
        <v>433</v>
      </c>
      <c r="D272" s="241"/>
      <c r="E272" s="26"/>
      <c r="F272" s="237"/>
      <c r="G272" s="73">
        <f t="shared" si="5"/>
        <v>0</v>
      </c>
    </row>
    <row r="273" spans="1:7" ht="145">
      <c r="A273" s="242"/>
      <c r="B273" s="24"/>
      <c r="C273" s="28" t="s">
        <v>218</v>
      </c>
      <c r="D273" s="28"/>
      <c r="E273" s="233"/>
      <c r="F273" s="233"/>
      <c r="G273" s="73">
        <f t="shared" si="5"/>
        <v>0</v>
      </c>
    </row>
    <row r="274" spans="1:7" ht="114.65" customHeight="1">
      <c r="A274" s="242"/>
      <c r="B274" s="24"/>
      <c r="C274" s="28"/>
      <c r="D274" s="26" t="s">
        <v>130</v>
      </c>
      <c r="E274" s="237">
        <v>37</v>
      </c>
      <c r="F274" s="232"/>
      <c r="G274" s="73">
        <f t="shared" si="5"/>
        <v>0</v>
      </c>
    </row>
    <row r="275" spans="1:7">
      <c r="A275" s="242">
        <f>A272+0.01</f>
        <v>2.0199999999999996</v>
      </c>
      <c r="B275" s="24" t="s">
        <v>219</v>
      </c>
      <c r="C275" s="241" t="s">
        <v>220</v>
      </c>
      <c r="D275" s="241"/>
      <c r="E275" s="26"/>
      <c r="F275" s="237"/>
      <c r="G275" s="73">
        <f t="shared" si="5"/>
        <v>0</v>
      </c>
    </row>
    <row r="276" spans="1:7" ht="409.5">
      <c r="A276" s="242"/>
      <c r="B276" s="24"/>
      <c r="C276" s="28" t="s">
        <v>418</v>
      </c>
      <c r="D276" s="28"/>
      <c r="E276" s="233"/>
      <c r="F276" s="233"/>
      <c r="G276" s="73">
        <f t="shared" si="5"/>
        <v>0</v>
      </c>
    </row>
    <row r="277" spans="1:7" ht="121" customHeight="1">
      <c r="A277" s="242"/>
      <c r="B277" s="24"/>
      <c r="C277" s="28"/>
      <c r="D277" s="26" t="s">
        <v>130</v>
      </c>
      <c r="E277" s="237">
        <v>18</v>
      </c>
      <c r="F277" s="232"/>
      <c r="G277" s="73">
        <f t="shared" si="5"/>
        <v>0</v>
      </c>
    </row>
    <row r="278" spans="1:7" ht="143.5" customHeight="1">
      <c r="A278" s="242"/>
      <c r="B278" s="24"/>
      <c r="C278" s="28"/>
      <c r="D278" s="26" t="s">
        <v>130</v>
      </c>
      <c r="E278" s="237">
        <v>22</v>
      </c>
      <c r="F278" s="232"/>
      <c r="G278" s="73">
        <f t="shared" si="5"/>
        <v>0</v>
      </c>
    </row>
    <row r="279" spans="1:7">
      <c r="A279" s="242">
        <f>A275+0.01</f>
        <v>2.0299999999999994</v>
      </c>
      <c r="B279" s="24" t="s">
        <v>221</v>
      </c>
      <c r="C279" s="241" t="s">
        <v>222</v>
      </c>
      <c r="D279" s="241"/>
      <c r="E279" s="26"/>
      <c r="F279" s="237"/>
      <c r="G279" s="73">
        <f t="shared" si="5"/>
        <v>0</v>
      </c>
    </row>
    <row r="280" spans="1:7" ht="232">
      <c r="A280" s="242"/>
      <c r="B280" s="24"/>
      <c r="C280" s="28" t="s">
        <v>223</v>
      </c>
      <c r="D280" s="28"/>
      <c r="E280" s="233"/>
      <c r="F280" s="233"/>
      <c r="G280" s="73">
        <f t="shared" si="5"/>
        <v>0</v>
      </c>
    </row>
    <row r="281" spans="1:7" ht="107.15" customHeight="1">
      <c r="A281" s="242"/>
      <c r="B281" s="24"/>
      <c r="C281" s="28"/>
      <c r="D281" s="26" t="s">
        <v>130</v>
      </c>
      <c r="E281" s="237">
        <v>1</v>
      </c>
      <c r="F281" s="232"/>
      <c r="G281" s="73">
        <f t="shared" si="5"/>
        <v>0</v>
      </c>
    </row>
    <row r="282" spans="1:7">
      <c r="A282" s="242">
        <f>A279+0.01</f>
        <v>2.0399999999999991</v>
      </c>
      <c r="B282" s="24" t="s">
        <v>192</v>
      </c>
      <c r="C282" s="241" t="s">
        <v>222</v>
      </c>
      <c r="D282" s="241"/>
      <c r="E282" s="26"/>
      <c r="F282" s="237"/>
      <c r="G282" s="73">
        <f t="shared" si="5"/>
        <v>0</v>
      </c>
    </row>
    <row r="283" spans="1:7" ht="29">
      <c r="A283" s="242"/>
      <c r="B283" s="24"/>
      <c r="C283" s="28" t="s">
        <v>224</v>
      </c>
      <c r="D283" s="234" t="s">
        <v>130</v>
      </c>
      <c r="E283" s="237">
        <v>1</v>
      </c>
      <c r="F283" s="232"/>
      <c r="G283" s="73">
        <f t="shared" si="5"/>
        <v>0</v>
      </c>
    </row>
    <row r="284" spans="1:7">
      <c r="A284" s="242">
        <f>A282+0.01</f>
        <v>2.0499999999999989</v>
      </c>
      <c r="B284" s="24" t="s">
        <v>225</v>
      </c>
      <c r="C284" s="241" t="s">
        <v>226</v>
      </c>
      <c r="D284" s="241"/>
      <c r="E284" s="26"/>
      <c r="F284" s="237"/>
      <c r="G284" s="73">
        <f t="shared" si="5"/>
        <v>0</v>
      </c>
    </row>
    <row r="285" spans="1:7" ht="101.5">
      <c r="A285" s="242"/>
      <c r="B285" s="24"/>
      <c r="C285" s="28" t="s">
        <v>227</v>
      </c>
      <c r="D285" s="28"/>
      <c r="E285" s="233"/>
      <c r="F285" s="233"/>
      <c r="G285" s="73">
        <f t="shared" si="5"/>
        <v>0</v>
      </c>
    </row>
    <row r="286" spans="1:7" ht="115.5" customHeight="1">
      <c r="A286" s="242"/>
      <c r="B286" s="24"/>
      <c r="C286" s="28"/>
      <c r="D286" s="26" t="s">
        <v>130</v>
      </c>
      <c r="E286" s="237">
        <v>25</v>
      </c>
      <c r="F286" s="237"/>
      <c r="G286" s="73">
        <f t="shared" si="5"/>
        <v>0</v>
      </c>
    </row>
    <row r="287" spans="1:7">
      <c r="A287" s="242">
        <f>A284+0.01</f>
        <v>2.0599999999999987</v>
      </c>
      <c r="B287" s="24" t="s">
        <v>228</v>
      </c>
      <c r="C287" s="241" t="s">
        <v>229</v>
      </c>
      <c r="D287" s="241"/>
      <c r="E287" s="26"/>
      <c r="F287" s="237"/>
      <c r="G287" s="73">
        <f t="shared" si="5"/>
        <v>0</v>
      </c>
    </row>
    <row r="288" spans="1:7" ht="145">
      <c r="A288" s="242"/>
      <c r="B288" s="24"/>
      <c r="C288" s="28" t="s">
        <v>230</v>
      </c>
      <c r="D288" s="28"/>
      <c r="E288" s="233"/>
      <c r="F288" s="233"/>
      <c r="G288" s="73">
        <f t="shared" si="5"/>
        <v>0</v>
      </c>
    </row>
    <row r="289" spans="1:7" ht="90" customHeight="1">
      <c r="A289" s="242"/>
      <c r="B289" s="24"/>
      <c r="C289" s="28"/>
      <c r="D289" s="26" t="s">
        <v>130</v>
      </c>
      <c r="E289" s="237">
        <v>88</v>
      </c>
      <c r="F289" s="237"/>
      <c r="G289" s="73">
        <f t="shared" si="5"/>
        <v>0</v>
      </c>
    </row>
    <row r="290" spans="1:7">
      <c r="A290" s="242">
        <f>A287+0.01</f>
        <v>2.0699999999999985</v>
      </c>
      <c r="B290" s="24" t="s">
        <v>231</v>
      </c>
      <c r="C290" s="241" t="s">
        <v>232</v>
      </c>
      <c r="D290" s="241"/>
      <c r="E290" s="26"/>
      <c r="F290" s="237"/>
      <c r="G290" s="73">
        <f t="shared" si="5"/>
        <v>0</v>
      </c>
    </row>
    <row r="291" spans="1:7" ht="130.5">
      <c r="A291" s="242"/>
      <c r="B291" s="24"/>
      <c r="C291" s="28" t="s">
        <v>233</v>
      </c>
      <c r="D291" s="28"/>
      <c r="E291" s="233"/>
      <c r="F291" s="233"/>
      <c r="G291" s="73">
        <f t="shared" si="5"/>
        <v>0</v>
      </c>
    </row>
    <row r="292" spans="1:7" ht="124.5" customHeight="1">
      <c r="A292" s="242"/>
      <c r="B292" s="24"/>
      <c r="C292" s="28"/>
      <c r="D292" s="26" t="s">
        <v>130</v>
      </c>
      <c r="E292" s="237">
        <v>13</v>
      </c>
      <c r="F292" s="237"/>
      <c r="G292" s="73">
        <f t="shared" si="5"/>
        <v>0</v>
      </c>
    </row>
    <row r="293" spans="1:7">
      <c r="A293" s="242">
        <f>A290+0.01</f>
        <v>2.0799999999999983</v>
      </c>
      <c r="B293" s="24" t="s">
        <v>234</v>
      </c>
      <c r="C293" s="243" t="s">
        <v>420</v>
      </c>
      <c r="D293" s="28"/>
      <c r="E293" s="26"/>
      <c r="F293" s="237"/>
      <c r="G293" s="73">
        <f t="shared" si="5"/>
        <v>0</v>
      </c>
    </row>
    <row r="294" spans="1:7" ht="72.5">
      <c r="A294" s="242"/>
      <c r="B294" s="24"/>
      <c r="C294" s="244" t="s">
        <v>235</v>
      </c>
      <c r="D294" s="28"/>
      <c r="E294" s="233"/>
      <c r="F294" s="233"/>
      <c r="G294" s="73">
        <f t="shared" si="5"/>
        <v>0</v>
      </c>
    </row>
    <row r="295" spans="1:7" ht="108" customHeight="1">
      <c r="A295" s="242"/>
      <c r="B295" s="24"/>
      <c r="C295" s="244"/>
      <c r="D295" s="26" t="s">
        <v>130</v>
      </c>
      <c r="E295" s="237" t="s">
        <v>61</v>
      </c>
      <c r="F295" s="232"/>
      <c r="G295" s="73">
        <f t="shared" si="5"/>
        <v>0</v>
      </c>
    </row>
    <row r="296" spans="1:7">
      <c r="A296" s="242">
        <f>A293+0.01</f>
        <v>2.0899999999999981</v>
      </c>
      <c r="B296" s="24" t="s">
        <v>421</v>
      </c>
      <c r="C296" s="245" t="s">
        <v>422</v>
      </c>
      <c r="D296" s="28"/>
      <c r="E296" s="26"/>
      <c r="F296" s="237"/>
      <c r="G296" s="73">
        <f t="shared" si="5"/>
        <v>0</v>
      </c>
    </row>
    <row r="297" spans="1:7" ht="72.5">
      <c r="A297" s="242"/>
      <c r="B297" s="24"/>
      <c r="C297" s="244" t="s">
        <v>236</v>
      </c>
      <c r="D297" s="28"/>
      <c r="E297" s="233"/>
      <c r="F297" s="233"/>
      <c r="G297" s="73">
        <f t="shared" si="5"/>
        <v>0</v>
      </c>
    </row>
    <row r="298" spans="1:7" ht="94.5" customHeight="1">
      <c r="A298" s="242"/>
      <c r="B298" s="24"/>
      <c r="C298" s="244"/>
      <c r="D298" s="26" t="s">
        <v>130</v>
      </c>
      <c r="E298" s="237" t="s">
        <v>61</v>
      </c>
      <c r="F298" s="232"/>
      <c r="G298" s="73">
        <f t="shared" si="5"/>
        <v>0</v>
      </c>
    </row>
    <row r="299" spans="1:7">
      <c r="A299" s="242">
        <f>A296+0.01</f>
        <v>2.0999999999999979</v>
      </c>
      <c r="B299" s="24" t="s">
        <v>237</v>
      </c>
      <c r="C299" s="246" t="s">
        <v>238</v>
      </c>
      <c r="D299" s="28"/>
      <c r="E299" s="26"/>
      <c r="F299" s="237"/>
      <c r="G299" s="73">
        <f t="shared" si="5"/>
        <v>0</v>
      </c>
    </row>
    <row r="300" spans="1:7" ht="87">
      <c r="A300" s="242"/>
      <c r="B300" s="24"/>
      <c r="C300" s="244" t="s">
        <v>239</v>
      </c>
      <c r="D300" s="28"/>
      <c r="E300" s="233"/>
      <c r="F300" s="233"/>
      <c r="G300" s="73">
        <f t="shared" si="5"/>
        <v>0</v>
      </c>
    </row>
    <row r="301" spans="1:7" ht="107.15" customHeight="1">
      <c r="A301" s="242"/>
      <c r="B301" s="24"/>
      <c r="C301" s="244"/>
      <c r="D301" s="26" t="s">
        <v>130</v>
      </c>
      <c r="E301" s="237">
        <v>18</v>
      </c>
      <c r="F301" s="232"/>
      <c r="G301" s="73">
        <f t="shared" si="5"/>
        <v>0</v>
      </c>
    </row>
    <row r="302" spans="1:7">
      <c r="A302" s="242">
        <f>A299+0.01</f>
        <v>2.1099999999999977</v>
      </c>
      <c r="B302" s="24" t="s">
        <v>240</v>
      </c>
      <c r="C302" s="246" t="s">
        <v>241</v>
      </c>
      <c r="D302" s="28"/>
      <c r="E302" s="26"/>
      <c r="F302" s="237"/>
      <c r="G302" s="73">
        <f t="shared" si="5"/>
        <v>0</v>
      </c>
    </row>
    <row r="303" spans="1:7" ht="87">
      <c r="A303" s="242"/>
      <c r="B303" s="24"/>
      <c r="C303" s="244" t="s">
        <v>242</v>
      </c>
      <c r="D303" s="28"/>
      <c r="E303" s="233"/>
      <c r="F303" s="233"/>
      <c r="G303" s="73">
        <f t="shared" si="5"/>
        <v>0</v>
      </c>
    </row>
    <row r="304" spans="1:7" ht="130" customHeight="1">
      <c r="A304" s="242"/>
      <c r="B304" s="24"/>
      <c r="C304" s="244"/>
      <c r="D304" s="26" t="s">
        <v>130</v>
      </c>
      <c r="E304" s="237" t="s">
        <v>61</v>
      </c>
      <c r="F304" s="232"/>
      <c r="G304" s="73">
        <f t="shared" si="5"/>
        <v>0</v>
      </c>
    </row>
    <row r="305" spans="1:9">
      <c r="A305" s="242">
        <v>3.14</v>
      </c>
      <c r="B305" s="24" t="s">
        <v>423</v>
      </c>
      <c r="C305" s="246" t="s">
        <v>424</v>
      </c>
      <c r="D305" s="28"/>
      <c r="E305" s="26"/>
      <c r="F305" s="237"/>
      <c r="G305" s="73">
        <f t="shared" si="5"/>
        <v>0</v>
      </c>
    </row>
    <row r="306" spans="1:9" ht="58">
      <c r="A306" s="242"/>
      <c r="B306" s="24"/>
      <c r="C306" s="244" t="s">
        <v>425</v>
      </c>
      <c r="D306" s="28"/>
      <c r="E306" s="233"/>
      <c r="F306" s="233"/>
      <c r="G306" s="73">
        <f t="shared" si="5"/>
        <v>0</v>
      </c>
    </row>
    <row r="307" spans="1:9" ht="124.5" customHeight="1">
      <c r="A307" s="242"/>
      <c r="B307" s="24"/>
      <c r="C307" s="244"/>
      <c r="D307" s="26" t="s">
        <v>130</v>
      </c>
      <c r="E307" s="237">
        <v>22</v>
      </c>
      <c r="F307" s="232"/>
      <c r="G307" s="73">
        <f t="shared" si="5"/>
        <v>0</v>
      </c>
    </row>
    <row r="308" spans="1:9">
      <c r="A308" s="242">
        <v>3.15</v>
      </c>
      <c r="B308" s="24" t="s">
        <v>426</v>
      </c>
      <c r="C308" s="246" t="s">
        <v>427</v>
      </c>
      <c r="D308" s="28"/>
      <c r="E308" s="26"/>
      <c r="F308" s="237"/>
      <c r="G308" s="73">
        <f t="shared" si="5"/>
        <v>0</v>
      </c>
    </row>
    <row r="309" spans="1:9" ht="87">
      <c r="A309" s="242"/>
      <c r="B309" s="24"/>
      <c r="C309" s="244" t="s">
        <v>428</v>
      </c>
      <c r="D309" s="28"/>
      <c r="E309" s="233"/>
      <c r="F309" s="233"/>
      <c r="G309" s="73">
        <f t="shared" si="5"/>
        <v>0</v>
      </c>
    </row>
    <row r="310" spans="1:9" ht="102.65" customHeight="1">
      <c r="A310" s="242"/>
      <c r="B310" s="24"/>
      <c r="C310" s="244"/>
      <c r="D310" s="26" t="s">
        <v>130</v>
      </c>
      <c r="E310" s="237">
        <v>22</v>
      </c>
      <c r="F310" s="237"/>
      <c r="G310" s="73">
        <f t="shared" si="5"/>
        <v>0</v>
      </c>
    </row>
    <row r="311" spans="1:9">
      <c r="A311" s="242">
        <v>3.16</v>
      </c>
      <c r="B311" s="24" t="s">
        <v>429</v>
      </c>
      <c r="C311" s="246" t="s">
        <v>430</v>
      </c>
      <c r="D311" s="28"/>
      <c r="E311" s="26"/>
      <c r="F311" s="237"/>
      <c r="G311" s="73"/>
    </row>
    <row r="312" spans="1:9" ht="87">
      <c r="A312" s="242"/>
      <c r="B312" s="24"/>
      <c r="C312" s="244" t="s">
        <v>431</v>
      </c>
      <c r="D312" s="26" t="s">
        <v>130</v>
      </c>
      <c r="E312" s="237">
        <v>22</v>
      </c>
      <c r="F312" s="26"/>
      <c r="G312" s="73">
        <f t="shared" si="5"/>
        <v>0</v>
      </c>
    </row>
    <row r="313" spans="1:9" ht="122.15" customHeight="1">
      <c r="A313" s="242"/>
      <c r="B313" s="24"/>
      <c r="C313" s="244"/>
      <c r="D313" s="28"/>
      <c r="E313" s="26"/>
      <c r="F313" s="237"/>
      <c r="G313" s="73">
        <f t="shared" si="5"/>
        <v>0</v>
      </c>
    </row>
    <row r="314" spans="1:9">
      <c r="A314" s="242">
        <f>A311+0.01</f>
        <v>3.17</v>
      </c>
      <c r="B314" s="24" t="s">
        <v>192</v>
      </c>
      <c r="C314" s="246" t="s">
        <v>243</v>
      </c>
      <c r="D314" s="28"/>
      <c r="E314" s="26"/>
      <c r="F314" s="237"/>
      <c r="G314" s="73">
        <f t="shared" si="5"/>
        <v>0</v>
      </c>
    </row>
    <row r="315" spans="1:9">
      <c r="A315" s="242"/>
      <c r="B315" s="24"/>
      <c r="C315" s="244" t="s">
        <v>244</v>
      </c>
      <c r="D315" s="28"/>
      <c r="E315" s="234"/>
      <c r="F315" s="26"/>
      <c r="G315" s="73">
        <f t="shared" si="5"/>
        <v>0</v>
      </c>
    </row>
    <row r="316" spans="1:9" ht="110.15" customHeight="1">
      <c r="A316" s="247"/>
      <c r="B316" s="232"/>
      <c r="C316" s="232"/>
      <c r="D316" s="26" t="s">
        <v>130</v>
      </c>
      <c r="E316" s="237">
        <v>28</v>
      </c>
      <c r="F316" s="232"/>
      <c r="G316" s="73">
        <f t="shared" si="5"/>
        <v>0</v>
      </c>
    </row>
    <row r="317" spans="1:9" ht="20.149999999999999" customHeight="1" thickBot="1">
      <c r="A317" s="84">
        <v>3</v>
      </c>
      <c r="B317" s="262" t="s">
        <v>254</v>
      </c>
      <c r="C317" s="263"/>
      <c r="D317" s="104"/>
      <c r="E317" s="104"/>
      <c r="F317" s="104"/>
      <c r="G317" s="105">
        <f>SUM(G272:G316)</f>
        <v>0</v>
      </c>
    </row>
    <row r="318" spans="1:9" ht="19" thickBot="1">
      <c r="A318" s="266" t="s">
        <v>255</v>
      </c>
      <c r="B318" s="267"/>
      <c r="C318" s="267"/>
      <c r="D318" s="267"/>
      <c r="E318" s="267"/>
      <c r="F318" s="268"/>
      <c r="G318" s="83">
        <f>SUM(G317,G270)</f>
        <v>0</v>
      </c>
    </row>
    <row r="319" spans="1:9" ht="40" customHeight="1" thickBot="1">
      <c r="A319" s="257" t="s">
        <v>256</v>
      </c>
      <c r="B319" s="258"/>
      <c r="C319" s="258"/>
      <c r="D319" s="258"/>
      <c r="E319" s="258"/>
      <c r="F319" s="248"/>
      <c r="G319" s="107">
        <f>SUM(G318,G249)</f>
        <v>0</v>
      </c>
      <c r="I319" s="249"/>
    </row>
    <row r="320" spans="1:9" ht="15" thickTop="1"/>
  </sheetData>
  <sheetProtection algorithmName="SHA-512" hashValue="Vgvrpy/GWdDtiEHQOqrOugBh5iEykSoy3n63Fuja95pgThWbBvW01X8w5krrcwILRkjVNXV8QA5DFn1NfSIBeg==" saltValue="yAYGuqAjrA6SWjobZyflHg==" spinCount="100000" sheet="1" objects="1" scenarios="1"/>
  <protectedRanges>
    <protectedRange sqref="F1:F1048576" name="Range1"/>
  </protectedRanges>
  <mergeCells count="25">
    <mergeCell ref="B62:C62"/>
    <mergeCell ref="A1:B2"/>
    <mergeCell ref="C1:F2"/>
    <mergeCell ref="A43:C43"/>
    <mergeCell ref="B44:C44"/>
    <mergeCell ref="B61:C61"/>
    <mergeCell ref="A249:F249"/>
    <mergeCell ref="B92:C92"/>
    <mergeCell ref="B93:C93"/>
    <mergeCell ref="B130:D130"/>
    <mergeCell ref="B131:C131"/>
    <mergeCell ref="B140:C140"/>
    <mergeCell ref="B141:C141"/>
    <mergeCell ref="B153:D153"/>
    <mergeCell ref="B154:C154"/>
    <mergeCell ref="B189:C189"/>
    <mergeCell ref="B190:C190"/>
    <mergeCell ref="B248:C248"/>
    <mergeCell ref="A319:E319"/>
    <mergeCell ref="A250:C250"/>
    <mergeCell ref="B253:C253"/>
    <mergeCell ref="B270:C270"/>
    <mergeCell ref="B271:C271"/>
    <mergeCell ref="B317:C317"/>
    <mergeCell ref="A318:F318"/>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9DD2-C3BE-4460-872D-89A0197F9381}">
  <sheetPr>
    <tabColor rgb="FFFFC000"/>
  </sheetPr>
  <dimension ref="A1:J320"/>
  <sheetViews>
    <sheetView showZeros="0" view="pageBreakPreview" zoomScale="55" zoomScaleNormal="55" zoomScaleSheetLayoutView="55" workbookViewId="0">
      <pane xSplit="5" ySplit="3" topLeftCell="F31" activePane="bottomRight" state="frozen"/>
      <selection activeCell="E9" sqref="E9"/>
      <selection pane="topRight" activeCell="E9" sqref="E9"/>
      <selection pane="bottomLeft" activeCell="E9" sqref="E9"/>
      <selection pane="bottomRight" activeCell="E50" sqref="E50:F50"/>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26.1796875" style="9" bestFit="1" customWidth="1"/>
    <col min="10" max="10" width="12.453125" bestFit="1" customWidth="1"/>
  </cols>
  <sheetData>
    <row r="1" spans="1:7" s="212" customFormat="1" ht="15.75" customHeight="1">
      <c r="A1" s="278" t="s">
        <v>0</v>
      </c>
      <c r="B1" s="279"/>
      <c r="C1" s="282" t="s">
        <v>432</v>
      </c>
      <c r="D1" s="282"/>
      <c r="E1" s="282"/>
      <c r="F1" s="282"/>
      <c r="G1" s="56" t="s">
        <v>1</v>
      </c>
    </row>
    <row r="2" spans="1:7" s="212" customFormat="1" ht="27.75" customHeight="1">
      <c r="A2" s="280"/>
      <c r="B2" s="281"/>
      <c r="C2" s="283"/>
      <c r="D2" s="283"/>
      <c r="E2" s="283"/>
      <c r="F2" s="283"/>
      <c r="G2" s="108">
        <v>44281</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55</v>
      </c>
      <c r="F47" s="14"/>
      <c r="G47" s="63">
        <f t="shared" si="0"/>
        <v>0</v>
      </c>
    </row>
    <row r="48" spans="1:7" s="218" customFormat="1">
      <c r="A48" s="41"/>
      <c r="B48" s="11"/>
      <c r="C48" s="15" t="s">
        <v>50</v>
      </c>
      <c r="D48" s="14" t="s">
        <v>49</v>
      </c>
      <c r="E48" s="16">
        <v>25</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160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6</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380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15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4">
      <c r="A86" s="41"/>
      <c r="B86" s="18">
        <f>B71+0.01</f>
        <v>2.0199999999999996</v>
      </c>
      <c r="C86" s="17" t="s">
        <v>87</v>
      </c>
      <c r="D86" s="14" t="s">
        <v>49</v>
      </c>
      <c r="E86" s="16">
        <v>5</v>
      </c>
      <c r="F86" s="14"/>
      <c r="G86" s="63">
        <f t="shared" si="1"/>
        <v>0</v>
      </c>
    </row>
    <row r="87" spans="1:7" s="215" customFormat="1" ht="136.5" customHeight="1">
      <c r="A87" s="41"/>
      <c r="B87" s="18"/>
      <c r="C87" s="17"/>
      <c r="D87" s="14"/>
      <c r="E87" s="16"/>
      <c r="F87" s="14"/>
      <c r="G87" s="63">
        <f t="shared" si="1"/>
        <v>0</v>
      </c>
    </row>
    <row r="88" spans="1:7" s="215" customFormat="1">
      <c r="A88" s="41"/>
      <c r="B88" s="18">
        <f>B86+0.01</f>
        <v>2.0299999999999994</v>
      </c>
      <c r="C88" s="17" t="s">
        <v>88</v>
      </c>
      <c r="D88" s="14"/>
      <c r="E88" s="16"/>
      <c r="F88" s="14"/>
      <c r="G88" s="63">
        <f t="shared" si="1"/>
        <v>0</v>
      </c>
    </row>
    <row r="89" spans="1:7" s="215" customFormat="1" ht="56.5">
      <c r="A89" s="41"/>
      <c r="B89" s="18"/>
      <c r="C89" s="22" t="s">
        <v>89</v>
      </c>
      <c r="D89" s="14" t="s">
        <v>90</v>
      </c>
      <c r="E89" s="16" t="s">
        <v>61</v>
      </c>
      <c r="F89" s="14"/>
      <c r="G89" s="63">
        <f t="shared" si="1"/>
        <v>0</v>
      </c>
    </row>
    <row r="90" spans="1:7" s="215" customFormat="1">
      <c r="A90" s="41"/>
      <c r="B90" s="18">
        <f>B88+0.01</f>
        <v>2.0399999999999991</v>
      </c>
      <c r="C90" s="17" t="s">
        <v>91</v>
      </c>
      <c r="D90" s="14"/>
      <c r="E90" s="16"/>
      <c r="F90" s="14"/>
      <c r="G90" s="63">
        <f t="shared" si="1"/>
        <v>0</v>
      </c>
    </row>
    <row r="91" spans="1:7" s="215" customFormat="1" ht="58">
      <c r="A91" s="41"/>
      <c r="B91" s="18"/>
      <c r="C91" s="22" t="s">
        <v>92</v>
      </c>
      <c r="D91" s="14" t="s">
        <v>90</v>
      </c>
      <c r="E91" s="16" t="s">
        <v>61</v>
      </c>
      <c r="F91" s="14"/>
      <c r="G91" s="63">
        <f t="shared" si="1"/>
        <v>0</v>
      </c>
    </row>
    <row r="92" spans="1:7" s="215" customFormat="1" ht="20.149999999999999" customHeight="1" thickBot="1">
      <c r="A92" s="54">
        <v>2</v>
      </c>
      <c r="B92" s="264" t="s">
        <v>246</v>
      </c>
      <c r="C92" s="265"/>
      <c r="D92" s="42"/>
      <c r="E92" s="219"/>
      <c r="F92" s="42"/>
      <c r="G92" s="64">
        <f>SUM(G62:G91)</f>
        <v>0</v>
      </c>
    </row>
    <row r="93" spans="1:7" s="215" customFormat="1" ht="20.149999999999999" customHeight="1">
      <c r="A93" s="46">
        <f>A62+1</f>
        <v>3</v>
      </c>
      <c r="B93" s="269" t="s">
        <v>93</v>
      </c>
      <c r="C93" s="270"/>
      <c r="D93" s="47"/>
      <c r="E93" s="220"/>
      <c r="F93" s="47"/>
      <c r="G93" s="62"/>
    </row>
    <row r="94" spans="1:7" s="215" customFormat="1">
      <c r="A94" s="41"/>
      <c r="B94" s="18"/>
      <c r="C94" s="17"/>
      <c r="D94" s="14"/>
      <c r="E94" s="221"/>
      <c r="F94" s="14"/>
      <c r="G94" s="63">
        <f t="shared" si="1"/>
        <v>0</v>
      </c>
    </row>
    <row r="95" spans="1:7" s="215" customFormat="1">
      <c r="A95" s="41"/>
      <c r="B95" s="18">
        <f>A93+0.01</f>
        <v>3.01</v>
      </c>
      <c r="C95" s="17" t="s">
        <v>94</v>
      </c>
      <c r="D95" s="14"/>
      <c r="E95" s="221"/>
      <c r="F95" s="14"/>
      <c r="G95" s="63">
        <f t="shared" si="1"/>
        <v>0</v>
      </c>
    </row>
    <row r="96" spans="1:7" s="215" customFormat="1" ht="42.5">
      <c r="A96" s="41"/>
      <c r="B96" s="18"/>
      <c r="C96" s="22" t="s">
        <v>95</v>
      </c>
      <c r="D96" s="14" t="s">
        <v>49</v>
      </c>
      <c r="E96" s="16" t="s">
        <v>61</v>
      </c>
      <c r="F96" s="14"/>
      <c r="G96" s="63">
        <f t="shared" si="1"/>
        <v>0</v>
      </c>
    </row>
    <row r="97" spans="1:7" s="215" customFormat="1">
      <c r="A97" s="41"/>
      <c r="B97" s="18">
        <f>B95+0.01</f>
        <v>3.0199999999999996</v>
      </c>
      <c r="C97" s="17" t="s">
        <v>257</v>
      </c>
      <c r="D97" s="14"/>
      <c r="E97" s="221"/>
      <c r="F97" s="14"/>
      <c r="G97" s="63">
        <f t="shared" si="1"/>
        <v>0</v>
      </c>
    </row>
    <row r="98" spans="1:7" s="215" customFormat="1" ht="56.5">
      <c r="A98" s="41"/>
      <c r="B98" s="18"/>
      <c r="C98" s="22" t="s">
        <v>96</v>
      </c>
      <c r="D98" s="14" t="s">
        <v>49</v>
      </c>
      <c r="E98" s="16">
        <v>10</v>
      </c>
      <c r="F98" s="14"/>
      <c r="G98" s="63">
        <f t="shared" si="1"/>
        <v>0</v>
      </c>
    </row>
    <row r="99" spans="1:7" s="215" customFormat="1">
      <c r="A99" s="41"/>
      <c r="B99" s="18"/>
      <c r="C99" s="17" t="s">
        <v>81</v>
      </c>
      <c r="D99" s="14"/>
      <c r="E99" s="16"/>
      <c r="F99" s="14"/>
      <c r="G99" s="63">
        <f t="shared" si="1"/>
        <v>0</v>
      </c>
    </row>
    <row r="100" spans="1:7" s="215" customFormat="1" ht="29">
      <c r="A100" s="41"/>
      <c r="B100" s="18"/>
      <c r="C100" s="22" t="s">
        <v>97</v>
      </c>
      <c r="D100" s="14"/>
      <c r="E100" s="16"/>
      <c r="F100" s="14"/>
      <c r="G100" s="63">
        <f t="shared" si="1"/>
        <v>0</v>
      </c>
    </row>
    <row r="101" spans="1:7" s="215" customFormat="1" ht="43.5">
      <c r="A101" s="41"/>
      <c r="B101" s="18"/>
      <c r="C101" s="22" t="s">
        <v>98</v>
      </c>
      <c r="D101" s="14"/>
      <c r="E101" s="16"/>
      <c r="F101" s="14"/>
      <c r="G101" s="63">
        <f t="shared" si="1"/>
        <v>0</v>
      </c>
    </row>
    <row r="102" spans="1:7" s="215" customFormat="1" ht="29">
      <c r="A102" s="41"/>
      <c r="B102" s="18"/>
      <c r="C102" s="22" t="s">
        <v>99</v>
      </c>
      <c r="D102" s="14"/>
      <c r="E102" s="16"/>
      <c r="F102" s="14"/>
      <c r="G102" s="63">
        <f t="shared" si="1"/>
        <v>0</v>
      </c>
    </row>
    <row r="103" spans="1:7" s="215" customFormat="1">
      <c r="A103" s="41"/>
      <c r="B103" s="18" t="s">
        <v>100</v>
      </c>
      <c r="C103" s="17" t="s">
        <v>101</v>
      </c>
      <c r="D103" s="14"/>
      <c r="E103" s="16"/>
      <c r="F103" s="14"/>
      <c r="G103" s="63">
        <f t="shared" si="1"/>
        <v>0</v>
      </c>
    </row>
    <row r="104" spans="1:7" s="215" customFormat="1" ht="72.5">
      <c r="A104" s="41"/>
      <c r="B104" s="18"/>
      <c r="C104" s="22" t="s">
        <v>102</v>
      </c>
      <c r="D104" s="14" t="s">
        <v>49</v>
      </c>
      <c r="E104" s="16">
        <v>260</v>
      </c>
      <c r="F104" s="14"/>
      <c r="G104" s="63">
        <f t="shared" si="1"/>
        <v>0</v>
      </c>
    </row>
    <row r="105" spans="1:7" s="215" customFormat="1">
      <c r="A105" s="41"/>
      <c r="B105" s="18"/>
      <c r="C105" s="17" t="s">
        <v>81</v>
      </c>
      <c r="D105" s="14"/>
      <c r="E105" s="16"/>
      <c r="F105" s="14"/>
      <c r="G105" s="63"/>
    </row>
    <row r="106" spans="1:7" s="215" customFormat="1" ht="29">
      <c r="A106" s="41"/>
      <c r="B106" s="18"/>
      <c r="C106" s="22" t="s">
        <v>97</v>
      </c>
      <c r="D106" s="14"/>
      <c r="E106" s="16"/>
      <c r="F106" s="14"/>
      <c r="G106" s="63">
        <f t="shared" si="1"/>
        <v>0</v>
      </c>
    </row>
    <row r="107" spans="1:7" s="215" customFormat="1" ht="43.5">
      <c r="A107" s="41"/>
      <c r="B107" s="18"/>
      <c r="C107" s="22" t="s">
        <v>98</v>
      </c>
      <c r="D107" s="14"/>
      <c r="E107" s="16"/>
      <c r="F107" s="14"/>
      <c r="G107" s="63">
        <f t="shared" si="1"/>
        <v>0</v>
      </c>
    </row>
    <row r="108" spans="1:7" s="215" customFormat="1" ht="29">
      <c r="A108" s="41"/>
      <c r="B108" s="18"/>
      <c r="C108" s="22" t="s">
        <v>99</v>
      </c>
      <c r="D108" s="14"/>
      <c r="E108" s="16"/>
      <c r="F108" s="14"/>
      <c r="G108" s="63">
        <f t="shared" si="1"/>
        <v>0</v>
      </c>
    </row>
    <row r="109" spans="1:7" s="215" customFormat="1" ht="31.5" customHeight="1">
      <c r="A109" s="41"/>
      <c r="B109" s="18">
        <f>B97+0.01</f>
        <v>3.0299999999999994</v>
      </c>
      <c r="C109" s="17" t="s">
        <v>103</v>
      </c>
      <c r="D109" s="14"/>
      <c r="E109" s="16"/>
      <c r="F109" s="14"/>
      <c r="G109" s="63">
        <f t="shared" si="1"/>
        <v>0</v>
      </c>
    </row>
    <row r="110" spans="1:7" s="215" customFormat="1" ht="69.75" customHeight="1">
      <c r="A110" s="41"/>
      <c r="B110" s="18"/>
      <c r="C110" s="22" t="s">
        <v>104</v>
      </c>
      <c r="D110" s="14" t="s">
        <v>49</v>
      </c>
      <c r="E110" s="16">
        <v>120</v>
      </c>
      <c r="F110" s="14"/>
      <c r="G110" s="63">
        <f t="shared" si="1"/>
        <v>0</v>
      </c>
    </row>
    <row r="111" spans="1:7" s="215" customFormat="1" ht="34.5" customHeight="1">
      <c r="A111" s="41"/>
      <c r="B111" s="18">
        <f>B109+0.01</f>
        <v>3.0399999999999991</v>
      </c>
      <c r="C111" s="17" t="s">
        <v>105</v>
      </c>
      <c r="D111" s="14"/>
      <c r="E111" s="16"/>
      <c r="F111" s="14"/>
      <c r="G111" s="63">
        <f t="shared" si="1"/>
        <v>0</v>
      </c>
    </row>
    <row r="112" spans="1:7" s="215" customFormat="1" ht="63" customHeight="1">
      <c r="A112" s="41"/>
      <c r="B112" s="18"/>
      <c r="C112" s="22" t="s">
        <v>106</v>
      </c>
      <c r="D112" s="14" t="s">
        <v>49</v>
      </c>
      <c r="E112" s="16">
        <v>80</v>
      </c>
      <c r="F112" s="14"/>
      <c r="G112" s="63">
        <f t="shared" si="1"/>
        <v>0</v>
      </c>
    </row>
    <row r="113" spans="1:7" s="215" customFormat="1">
      <c r="A113" s="41"/>
      <c r="B113" s="18"/>
      <c r="C113" s="17" t="s">
        <v>81</v>
      </c>
      <c r="D113" s="14"/>
      <c r="E113" s="16"/>
      <c r="F113" s="14"/>
      <c r="G113" s="63">
        <f t="shared" si="1"/>
        <v>0</v>
      </c>
    </row>
    <row r="114" spans="1:7" s="215" customFormat="1" ht="29">
      <c r="A114" s="41"/>
      <c r="B114" s="18"/>
      <c r="C114" s="22" t="s">
        <v>107</v>
      </c>
      <c r="D114" s="14"/>
      <c r="E114" s="16"/>
      <c r="F114" s="14"/>
      <c r="G114" s="63">
        <f t="shared" si="1"/>
        <v>0</v>
      </c>
    </row>
    <row r="115" spans="1:7" s="215" customFormat="1" ht="43.5">
      <c r="A115" s="41"/>
      <c r="B115" s="18"/>
      <c r="C115" s="22" t="s">
        <v>108</v>
      </c>
      <c r="D115" s="14"/>
      <c r="E115" s="16"/>
      <c r="F115" s="14"/>
      <c r="G115" s="63">
        <f t="shared" si="1"/>
        <v>0</v>
      </c>
    </row>
    <row r="116" spans="1:7" s="215" customFormat="1" ht="29">
      <c r="A116" s="41"/>
      <c r="B116" s="18"/>
      <c r="C116" s="22" t="s">
        <v>99</v>
      </c>
      <c r="D116" s="14"/>
      <c r="E116" s="16"/>
      <c r="F116" s="14"/>
      <c r="G116" s="63">
        <f t="shared" si="1"/>
        <v>0</v>
      </c>
    </row>
    <row r="117" spans="1:7" s="215" customFormat="1" ht="31.5" customHeight="1">
      <c r="A117" s="41"/>
      <c r="B117" s="18">
        <f>B111+0.01</f>
        <v>3.0499999999999989</v>
      </c>
      <c r="C117" s="17" t="s">
        <v>109</v>
      </c>
      <c r="D117" s="14"/>
      <c r="E117" s="16"/>
      <c r="F117" s="14"/>
      <c r="G117" s="63">
        <f t="shared" si="1"/>
        <v>0</v>
      </c>
    </row>
    <row r="118" spans="1:7" s="215" customFormat="1" ht="78" customHeight="1">
      <c r="A118" s="41"/>
      <c r="B118" s="18"/>
      <c r="C118" s="22" t="s">
        <v>110</v>
      </c>
      <c r="D118" s="14" t="s">
        <v>49</v>
      </c>
      <c r="E118" s="16">
        <v>40</v>
      </c>
      <c r="F118" s="14"/>
      <c r="G118" s="63">
        <f t="shared" si="1"/>
        <v>0</v>
      </c>
    </row>
    <row r="119" spans="1:7" s="215" customFormat="1" ht="104.25" customHeight="1">
      <c r="A119" s="41"/>
      <c r="B119" s="18"/>
      <c r="C119" s="22"/>
      <c r="D119" s="14"/>
      <c r="E119" s="16"/>
      <c r="F119" s="14"/>
      <c r="G119" s="63">
        <f t="shared" si="1"/>
        <v>0</v>
      </c>
    </row>
    <row r="120" spans="1:7" s="215" customFormat="1">
      <c r="A120" s="41"/>
      <c r="B120" s="18">
        <f>B117+0.01</f>
        <v>3.0599999999999987</v>
      </c>
      <c r="C120" s="17" t="s">
        <v>111</v>
      </c>
      <c r="D120" s="14"/>
      <c r="E120" s="16"/>
      <c r="F120" s="14"/>
      <c r="G120" s="63">
        <f t="shared" si="1"/>
        <v>0</v>
      </c>
    </row>
    <row r="121" spans="1:7" s="215" customFormat="1" ht="101.5">
      <c r="A121" s="41"/>
      <c r="B121" s="18"/>
      <c r="C121" s="22" t="s">
        <v>112</v>
      </c>
      <c r="D121" s="14" t="s">
        <v>49</v>
      </c>
      <c r="E121" s="16">
        <v>15</v>
      </c>
      <c r="F121" s="14"/>
      <c r="G121" s="63">
        <f t="shared" si="1"/>
        <v>0</v>
      </c>
    </row>
    <row r="122" spans="1:7" s="215" customFormat="1" ht="36" customHeight="1">
      <c r="A122" s="41"/>
      <c r="B122" s="18">
        <f>B120+0.01</f>
        <v>3.0699999999999985</v>
      </c>
      <c r="C122" s="17" t="s">
        <v>113</v>
      </c>
      <c r="D122" s="14"/>
      <c r="E122" s="16"/>
      <c r="F122" s="14"/>
      <c r="G122" s="63">
        <f t="shared" si="1"/>
        <v>0</v>
      </c>
    </row>
    <row r="123" spans="1:7" s="215" customFormat="1" ht="58">
      <c r="A123" s="41"/>
      <c r="B123" s="18"/>
      <c r="C123" s="22" t="s">
        <v>114</v>
      </c>
      <c r="D123" s="14" t="s">
        <v>49</v>
      </c>
      <c r="E123" s="16">
        <v>190</v>
      </c>
      <c r="F123" s="14"/>
      <c r="G123" s="63">
        <f t="shared" si="1"/>
        <v>0</v>
      </c>
    </row>
    <row r="124" spans="1:7" s="215" customFormat="1" ht="18.75" customHeight="1">
      <c r="A124" s="41"/>
      <c r="B124" s="18">
        <f>B122+0.01</f>
        <v>3.0799999999999983</v>
      </c>
      <c r="C124" s="17" t="s">
        <v>258</v>
      </c>
      <c r="D124" s="14"/>
      <c r="E124" s="16"/>
      <c r="F124" s="14"/>
      <c r="G124" s="63">
        <f t="shared" si="1"/>
        <v>0</v>
      </c>
    </row>
    <row r="125" spans="1:7" s="215" customFormat="1" ht="29">
      <c r="A125" s="41"/>
      <c r="B125" s="18"/>
      <c r="C125" s="22" t="s">
        <v>115</v>
      </c>
      <c r="D125" s="14" t="s">
        <v>49</v>
      </c>
      <c r="E125" s="16">
        <v>30</v>
      </c>
      <c r="F125" s="14"/>
      <c r="G125" s="63">
        <f t="shared" si="1"/>
        <v>0</v>
      </c>
    </row>
    <row r="126" spans="1:7" s="215" customFormat="1">
      <c r="A126" s="41"/>
      <c r="B126" s="18"/>
      <c r="C126" s="17" t="s">
        <v>81</v>
      </c>
      <c r="D126" s="14"/>
      <c r="E126" s="16"/>
      <c r="F126" s="14"/>
      <c r="G126" s="63">
        <f t="shared" si="1"/>
        <v>0</v>
      </c>
    </row>
    <row r="127" spans="1:7" s="215" customFormat="1" ht="29">
      <c r="A127" s="41"/>
      <c r="B127" s="18"/>
      <c r="C127" s="22" t="s">
        <v>97</v>
      </c>
      <c r="D127" s="14"/>
      <c r="E127" s="16"/>
      <c r="F127" s="14"/>
      <c r="G127" s="63">
        <f t="shared" si="1"/>
        <v>0</v>
      </c>
    </row>
    <row r="128" spans="1:7" s="215" customFormat="1" ht="43.5">
      <c r="A128" s="41"/>
      <c r="B128" s="18"/>
      <c r="C128" s="22" t="s">
        <v>98</v>
      </c>
      <c r="D128" s="14"/>
      <c r="E128" s="16"/>
      <c r="F128" s="14"/>
      <c r="G128" s="63">
        <f t="shared" si="1"/>
        <v>0</v>
      </c>
    </row>
    <row r="129" spans="1:7" s="215" customFormat="1" ht="29">
      <c r="A129" s="41"/>
      <c r="B129" s="18"/>
      <c r="C129" s="22" t="s">
        <v>99</v>
      </c>
      <c r="D129" s="14"/>
      <c r="E129" s="16"/>
      <c r="F129" s="14"/>
      <c r="G129" s="63">
        <f t="shared" si="1"/>
        <v>0</v>
      </c>
    </row>
    <row r="130" spans="1:7" s="215" customFormat="1" ht="20.149999999999999" customHeight="1" thickBot="1">
      <c r="A130" s="55">
        <v>3</v>
      </c>
      <c r="B130" s="264" t="s">
        <v>247</v>
      </c>
      <c r="C130" s="271"/>
      <c r="D130" s="265"/>
      <c r="E130" s="43"/>
      <c r="F130" s="42"/>
      <c r="G130" s="64">
        <f>SUM(G93:G129)</f>
        <v>0</v>
      </c>
    </row>
    <row r="131" spans="1:7" s="215" customFormat="1" ht="20.149999999999999" customHeight="1">
      <c r="A131" s="46">
        <f>A93+1</f>
        <v>4</v>
      </c>
      <c r="B131" s="269" t="s">
        <v>116</v>
      </c>
      <c r="C131" s="270"/>
      <c r="D131" s="47"/>
      <c r="E131" s="48"/>
      <c r="F131" s="47"/>
      <c r="G131" s="62"/>
    </row>
    <row r="132" spans="1:7" s="215" customFormat="1" ht="31">
      <c r="A132" s="41"/>
      <c r="B132" s="18">
        <f>A131+0.01</f>
        <v>4.01</v>
      </c>
      <c r="C132" s="23" t="s">
        <v>259</v>
      </c>
      <c r="D132" s="14"/>
      <c r="E132" s="16"/>
      <c r="F132" s="14"/>
      <c r="G132" s="63">
        <f t="shared" si="1"/>
        <v>0</v>
      </c>
    </row>
    <row r="133" spans="1:7" s="215" customFormat="1" ht="66.75" customHeight="1">
      <c r="A133" s="41"/>
      <c r="B133" s="18"/>
      <c r="C133" s="22" t="s">
        <v>117</v>
      </c>
      <c r="D133" s="14" t="s">
        <v>49</v>
      </c>
      <c r="E133" s="16">
        <v>60</v>
      </c>
      <c r="F133" s="14"/>
      <c r="G133" s="63">
        <f t="shared" si="1"/>
        <v>0</v>
      </c>
    </row>
    <row r="134" spans="1:7" s="215" customFormat="1" ht="90" customHeight="1">
      <c r="A134" s="41"/>
      <c r="B134" s="18"/>
      <c r="C134" s="22"/>
      <c r="D134" s="14"/>
      <c r="E134" s="16"/>
      <c r="F134" s="14"/>
      <c r="G134" s="63"/>
    </row>
    <row r="135" spans="1:7" s="215" customFormat="1">
      <c r="A135" s="41"/>
      <c r="B135" s="18"/>
      <c r="C135" s="22"/>
      <c r="D135" s="14"/>
      <c r="E135" s="16"/>
      <c r="F135" s="14"/>
      <c r="G135" s="63"/>
    </row>
    <row r="136" spans="1:7" s="215" customFormat="1" ht="31">
      <c r="A136" s="41"/>
      <c r="B136" s="18">
        <f>B132+0.01</f>
        <v>4.0199999999999996</v>
      </c>
      <c r="C136" s="23" t="s">
        <v>260</v>
      </c>
      <c r="D136" s="14"/>
      <c r="E136" s="16"/>
      <c r="F136" s="14"/>
      <c r="G136" s="63"/>
    </row>
    <row r="137" spans="1:7" s="215" customFormat="1" ht="51.75" customHeight="1">
      <c r="A137" s="41"/>
      <c r="B137" s="18"/>
      <c r="C137" s="22" t="s">
        <v>118</v>
      </c>
      <c r="D137" s="14" t="s">
        <v>49</v>
      </c>
      <c r="E137" s="16">
        <v>215</v>
      </c>
      <c r="F137" s="14"/>
      <c r="G137" s="63">
        <f t="shared" ref="G137:G161" si="2">IF(E137="QRO",F137*0, F137*E137)</f>
        <v>0</v>
      </c>
    </row>
    <row r="138" spans="1:7" s="215" customFormat="1" ht="138.65" customHeight="1">
      <c r="A138" s="41"/>
      <c r="B138" s="18"/>
      <c r="C138" s="22"/>
      <c r="D138" s="14"/>
      <c r="E138" s="16"/>
      <c r="F138" s="14"/>
      <c r="G138" s="63"/>
    </row>
    <row r="139" spans="1:7" s="215" customFormat="1">
      <c r="A139" s="41"/>
      <c r="B139" s="18"/>
      <c r="C139" s="22"/>
      <c r="D139" s="14"/>
      <c r="E139" s="16"/>
      <c r="F139" s="14"/>
      <c r="G139" s="63"/>
    </row>
    <row r="140" spans="1:7" s="215" customFormat="1" ht="20.149999999999999" customHeight="1" thickBot="1">
      <c r="A140" s="55">
        <v>4</v>
      </c>
      <c r="B140" s="272" t="s">
        <v>248</v>
      </c>
      <c r="C140" s="273"/>
      <c r="D140" s="42"/>
      <c r="E140" s="43"/>
      <c r="F140" s="42"/>
      <c r="G140" s="64">
        <f>SUM(G131:G139)</f>
        <v>0</v>
      </c>
    </row>
    <row r="141" spans="1:7" s="215" customFormat="1" ht="20.149999999999999" customHeight="1">
      <c r="A141" s="49">
        <f>A131+1</f>
        <v>5</v>
      </c>
      <c r="B141" s="269" t="s">
        <v>119</v>
      </c>
      <c r="C141" s="270"/>
      <c r="D141" s="50"/>
      <c r="E141" s="51"/>
      <c r="F141" s="50"/>
      <c r="G141" s="65"/>
    </row>
    <row r="142" spans="1:7" s="215" customFormat="1">
      <c r="A142" s="10"/>
      <c r="B142" s="18"/>
      <c r="C142" s="17"/>
      <c r="D142" s="14"/>
      <c r="E142" s="16"/>
      <c r="F142" s="14"/>
      <c r="G142" s="59">
        <f t="shared" si="2"/>
        <v>0</v>
      </c>
    </row>
    <row r="143" spans="1:7" s="215" customFormat="1" ht="18.75" customHeight="1">
      <c r="A143" s="10"/>
      <c r="B143" s="18">
        <f>A141+0.01</f>
        <v>5.01</v>
      </c>
      <c r="C143" s="17" t="s">
        <v>261</v>
      </c>
      <c r="D143" s="14"/>
      <c r="E143" s="16"/>
      <c r="F143" s="14"/>
      <c r="G143" s="59"/>
    </row>
    <row r="144" spans="1:7" s="215" customFormat="1" ht="159" customHeight="1">
      <c r="A144" s="10"/>
      <c r="B144" s="18"/>
      <c r="C144" s="22" t="s">
        <v>120</v>
      </c>
      <c r="D144" s="14" t="s">
        <v>49</v>
      </c>
      <c r="E144" s="16">
        <v>96</v>
      </c>
      <c r="F144" s="14"/>
      <c r="G144" s="59">
        <f t="shared" si="2"/>
        <v>0</v>
      </c>
    </row>
    <row r="145" spans="1:7" s="215" customFormat="1">
      <c r="A145" s="10"/>
      <c r="B145" s="18">
        <f>B143+0.01</f>
        <v>5.0199999999999996</v>
      </c>
      <c r="C145" s="17" t="s">
        <v>121</v>
      </c>
      <c r="D145" s="14"/>
      <c r="E145" s="16"/>
      <c r="F145" s="14"/>
      <c r="G145" s="59">
        <f t="shared" si="2"/>
        <v>0</v>
      </c>
    </row>
    <row r="146" spans="1:7" s="215" customFormat="1" ht="66.75" customHeight="1">
      <c r="A146" s="10"/>
      <c r="B146" s="18"/>
      <c r="C146" s="22" t="s">
        <v>122</v>
      </c>
      <c r="D146" s="14" t="s">
        <v>49</v>
      </c>
      <c r="E146" s="16">
        <v>35</v>
      </c>
      <c r="F146" s="14"/>
      <c r="G146" s="59">
        <f t="shared" si="2"/>
        <v>0</v>
      </c>
    </row>
    <row r="147" spans="1:7" s="215" customFormat="1">
      <c r="A147" s="10"/>
      <c r="B147" s="18">
        <f>B145+0.01</f>
        <v>5.0299999999999994</v>
      </c>
      <c r="C147" s="17" t="s">
        <v>123</v>
      </c>
      <c r="D147" s="14"/>
      <c r="E147" s="16"/>
      <c r="F147" s="14"/>
      <c r="G147" s="59">
        <f t="shared" si="2"/>
        <v>0</v>
      </c>
    </row>
    <row r="148" spans="1:7" s="215" customFormat="1" ht="58">
      <c r="A148" s="10"/>
      <c r="B148" s="18"/>
      <c r="C148" s="22" t="s">
        <v>124</v>
      </c>
      <c r="D148" s="14" t="s">
        <v>125</v>
      </c>
      <c r="E148" s="16">
        <v>30</v>
      </c>
      <c r="F148" s="14"/>
      <c r="G148" s="59">
        <f t="shared" si="2"/>
        <v>0</v>
      </c>
    </row>
    <row r="149" spans="1:7" s="215" customFormat="1">
      <c r="A149" s="10"/>
      <c r="B149" s="18">
        <f>B147+0.01</f>
        <v>5.0399999999999991</v>
      </c>
      <c r="C149" s="17" t="s">
        <v>126</v>
      </c>
      <c r="D149" s="14"/>
      <c r="E149" s="221"/>
      <c r="F149" s="14"/>
      <c r="G149" s="59">
        <f t="shared" si="2"/>
        <v>0</v>
      </c>
    </row>
    <row r="150" spans="1:7" s="215" customFormat="1" ht="101.5">
      <c r="A150" s="10"/>
      <c r="B150" s="18"/>
      <c r="C150" s="22" t="s">
        <v>127</v>
      </c>
      <c r="D150" s="14" t="s">
        <v>90</v>
      </c>
      <c r="E150" s="16" t="s">
        <v>61</v>
      </c>
      <c r="F150" s="14"/>
      <c r="G150" s="59">
        <f t="shared" si="2"/>
        <v>0</v>
      </c>
    </row>
    <row r="151" spans="1:7" s="215" customFormat="1">
      <c r="A151" s="10"/>
      <c r="B151" s="18">
        <f>B149+0.01</f>
        <v>5.0499999999999989</v>
      </c>
      <c r="C151" s="17" t="s">
        <v>128</v>
      </c>
      <c r="D151" s="14"/>
      <c r="E151" s="16"/>
      <c r="F151" s="14"/>
      <c r="G151" s="59">
        <f t="shared" si="2"/>
        <v>0</v>
      </c>
    </row>
    <row r="152" spans="1:7" s="215" customFormat="1" ht="65.25" customHeight="1">
      <c r="A152" s="10"/>
      <c r="B152" s="18"/>
      <c r="C152" s="22" t="s">
        <v>129</v>
      </c>
      <c r="D152" s="14" t="s">
        <v>130</v>
      </c>
      <c r="E152" s="16">
        <v>25</v>
      </c>
      <c r="F152" s="14"/>
      <c r="G152" s="59">
        <f t="shared" si="2"/>
        <v>0</v>
      </c>
    </row>
    <row r="153" spans="1:7" s="215" customFormat="1" ht="20.149999999999999" customHeight="1" thickBot="1">
      <c r="A153" s="66">
        <v>5</v>
      </c>
      <c r="B153" s="274" t="s">
        <v>249</v>
      </c>
      <c r="C153" s="275"/>
      <c r="D153" s="276"/>
      <c r="E153" s="67"/>
      <c r="F153" s="222"/>
      <c r="G153" s="68">
        <f>SUM(G141:G152)</f>
        <v>0</v>
      </c>
    </row>
    <row r="154" spans="1:7" s="215" customFormat="1" ht="20.149999999999999" customHeight="1">
      <c r="A154" s="46">
        <f>A141+1</f>
        <v>6</v>
      </c>
      <c r="B154" s="269" t="s">
        <v>131</v>
      </c>
      <c r="C154" s="270"/>
      <c r="D154" s="47"/>
      <c r="E154" s="48"/>
      <c r="F154" s="47"/>
      <c r="G154" s="62"/>
    </row>
    <row r="155" spans="1:7" s="215" customFormat="1">
      <c r="A155" s="41"/>
      <c r="B155" s="18"/>
      <c r="C155" s="17"/>
      <c r="D155" s="14"/>
      <c r="E155" s="16"/>
      <c r="F155" s="14"/>
      <c r="G155" s="63">
        <f t="shared" si="2"/>
        <v>0</v>
      </c>
    </row>
    <row r="156" spans="1:7" s="215" customFormat="1">
      <c r="A156" s="41"/>
      <c r="B156" s="18">
        <f>A154+0.01</f>
        <v>6.01</v>
      </c>
      <c r="C156" s="17" t="s">
        <v>132</v>
      </c>
      <c r="D156" s="14"/>
      <c r="E156" s="16"/>
      <c r="F156" s="14"/>
      <c r="G156" s="63">
        <f t="shared" si="2"/>
        <v>0</v>
      </c>
    </row>
    <row r="157" spans="1:7" s="215" customFormat="1" ht="377">
      <c r="A157" s="41"/>
      <c r="B157" s="18"/>
      <c r="C157" s="15" t="s">
        <v>133</v>
      </c>
      <c r="D157" s="14" t="s">
        <v>134</v>
      </c>
      <c r="E157" s="16">
        <v>12</v>
      </c>
      <c r="F157" s="14"/>
      <c r="G157" s="63">
        <f>IF(E157="QRO",F157*0, F157*E157)</f>
        <v>0</v>
      </c>
    </row>
    <row r="158" spans="1:7" s="215" customFormat="1" ht="97.5" customHeight="1">
      <c r="A158" s="41"/>
      <c r="B158" s="18"/>
      <c r="C158" s="15"/>
      <c r="D158" s="14"/>
      <c r="E158" s="16"/>
      <c r="F158" s="14"/>
      <c r="G158" s="63">
        <f t="shared" si="2"/>
        <v>0</v>
      </c>
    </row>
    <row r="159" spans="1:7" s="215" customFormat="1">
      <c r="A159" s="41"/>
      <c r="B159" s="18">
        <f>B156+0.01</f>
        <v>6.02</v>
      </c>
      <c r="C159" s="17" t="s">
        <v>135</v>
      </c>
      <c r="D159" s="14"/>
      <c r="E159" s="16"/>
      <c r="F159" s="14"/>
      <c r="G159" s="63">
        <f t="shared" si="2"/>
        <v>0</v>
      </c>
    </row>
    <row r="160" spans="1:7" s="215" customFormat="1" ht="377">
      <c r="A160" s="41"/>
      <c r="B160" s="18"/>
      <c r="C160" s="15" t="s">
        <v>136</v>
      </c>
      <c r="D160" s="14" t="s">
        <v>134</v>
      </c>
      <c r="E160" s="223">
        <v>60</v>
      </c>
      <c r="F160" s="14"/>
      <c r="G160" s="63">
        <f t="shared" si="2"/>
        <v>0</v>
      </c>
    </row>
    <row r="161" spans="1:7" s="215" customFormat="1" ht="170.15" customHeight="1">
      <c r="A161" s="41"/>
      <c r="B161" s="18"/>
      <c r="C161" s="15"/>
      <c r="D161" s="14"/>
      <c r="E161" s="16"/>
      <c r="F161" s="14"/>
      <c r="G161" s="63">
        <f t="shared" si="2"/>
        <v>0</v>
      </c>
    </row>
    <row r="162" spans="1:7" s="215" customFormat="1">
      <c r="A162" s="41"/>
      <c r="B162" s="110">
        <f>B159+0.01</f>
        <v>6.0299999999999994</v>
      </c>
      <c r="C162" s="12" t="s">
        <v>263</v>
      </c>
      <c r="D162" s="14"/>
      <c r="E162" s="16"/>
      <c r="F162" s="14"/>
      <c r="G162" s="63"/>
    </row>
    <row r="163" spans="1:7" s="215" customFormat="1" ht="130.5">
      <c r="A163" s="41"/>
      <c r="B163" s="18"/>
      <c r="C163" s="15" t="s">
        <v>262</v>
      </c>
      <c r="D163" s="14"/>
      <c r="E163" s="16"/>
      <c r="F163" s="14"/>
      <c r="G163" s="63"/>
    </row>
    <row r="164" spans="1:7" s="215" customFormat="1" ht="191.15" customHeight="1">
      <c r="A164" s="41"/>
      <c r="B164" s="18"/>
      <c r="C164" s="15"/>
      <c r="D164" s="14" t="s">
        <v>130</v>
      </c>
      <c r="E164" s="16">
        <v>2</v>
      </c>
      <c r="F164" s="14"/>
      <c r="G164" s="63">
        <f t="shared" ref="G164:G227" si="3">IF(E164="QRO",F164*0, F164*E164)</f>
        <v>0</v>
      </c>
    </row>
    <row r="165" spans="1:7" s="215" customFormat="1">
      <c r="A165" s="41"/>
      <c r="B165" s="110">
        <f>B162+0.01</f>
        <v>6.0399999999999991</v>
      </c>
      <c r="C165" s="109" t="s">
        <v>264</v>
      </c>
      <c r="D165" s="14"/>
      <c r="E165" s="16"/>
      <c r="F165" s="14"/>
      <c r="G165" s="63"/>
    </row>
    <row r="166" spans="1:7" s="215" customFormat="1" ht="145">
      <c r="A166" s="41"/>
      <c r="B166" s="110"/>
      <c r="C166" s="254" t="s">
        <v>265</v>
      </c>
      <c r="D166" s="14"/>
      <c r="E166" s="16"/>
      <c r="F166" s="14"/>
      <c r="G166" s="63"/>
    </row>
    <row r="167" spans="1:7" s="215" customFormat="1" ht="230.15" customHeight="1">
      <c r="A167" s="41"/>
      <c r="B167" s="18"/>
      <c r="C167" s="15"/>
      <c r="D167" s="14" t="s">
        <v>130</v>
      </c>
      <c r="E167" s="112">
        <v>5</v>
      </c>
      <c r="F167" s="14"/>
      <c r="G167" s="63">
        <f t="shared" si="3"/>
        <v>0</v>
      </c>
    </row>
    <row r="168" spans="1:7" s="215" customFormat="1">
      <c r="A168" s="41"/>
      <c r="B168" s="110">
        <f>B165+0.01</f>
        <v>6.0499999999999989</v>
      </c>
      <c r="C168" s="17" t="s">
        <v>137</v>
      </c>
      <c r="D168" s="14"/>
      <c r="E168" s="16"/>
      <c r="F168" s="14"/>
      <c r="G168" s="63">
        <f t="shared" si="3"/>
        <v>0</v>
      </c>
    </row>
    <row r="169" spans="1:7" s="215" customFormat="1">
      <c r="A169" s="41"/>
      <c r="B169" s="18"/>
      <c r="C169" s="22" t="s">
        <v>138</v>
      </c>
      <c r="D169" s="14" t="s">
        <v>130</v>
      </c>
      <c r="E169" s="16">
        <v>24</v>
      </c>
      <c r="F169" s="14"/>
      <c r="G169" s="63">
        <f t="shared" si="3"/>
        <v>0</v>
      </c>
    </row>
    <row r="170" spans="1:7" s="215" customFormat="1" ht="15.5">
      <c r="A170" s="41"/>
      <c r="B170" s="18"/>
      <c r="C170" s="22" t="s">
        <v>139</v>
      </c>
      <c r="D170" s="14"/>
      <c r="E170" s="16"/>
      <c r="F170" s="14"/>
      <c r="G170" s="63">
        <f t="shared" si="3"/>
        <v>0</v>
      </c>
    </row>
    <row r="171" spans="1:7" s="215" customFormat="1">
      <c r="A171" s="41"/>
      <c r="B171" s="18"/>
      <c r="C171" s="22" t="s">
        <v>140</v>
      </c>
      <c r="D171" s="14"/>
      <c r="E171" s="16"/>
      <c r="F171" s="14"/>
      <c r="G171" s="63">
        <f t="shared" si="3"/>
        <v>0</v>
      </c>
    </row>
    <row r="172" spans="1:7" s="215" customFormat="1" ht="15.5">
      <c r="A172" s="41"/>
      <c r="B172" s="18"/>
      <c r="C172" s="22" t="s">
        <v>141</v>
      </c>
      <c r="D172" s="14"/>
      <c r="E172" s="16"/>
      <c r="F172" s="14"/>
      <c r="G172" s="63">
        <f t="shared" si="3"/>
        <v>0</v>
      </c>
    </row>
    <row r="173" spans="1:7" s="215" customFormat="1" ht="29">
      <c r="A173" s="41"/>
      <c r="B173" s="18"/>
      <c r="C173" s="22" t="s">
        <v>142</v>
      </c>
      <c r="D173" s="14"/>
      <c r="E173" s="16"/>
      <c r="F173" s="14"/>
      <c r="G173" s="63">
        <f t="shared" si="3"/>
        <v>0</v>
      </c>
    </row>
    <row r="174" spans="1:7" s="215" customFormat="1" ht="115.5" customHeight="1">
      <c r="A174" s="41"/>
      <c r="B174" s="18"/>
      <c r="C174" s="15"/>
      <c r="D174" s="14"/>
      <c r="E174" s="16"/>
      <c r="F174" s="14"/>
      <c r="G174" s="63">
        <f t="shared" si="3"/>
        <v>0</v>
      </c>
    </row>
    <row r="175" spans="1:7" s="215" customFormat="1">
      <c r="A175" s="41"/>
      <c r="B175" s="18"/>
      <c r="C175" s="15"/>
      <c r="D175" s="14"/>
      <c r="E175" s="16"/>
      <c r="F175" s="14"/>
      <c r="G175" s="63">
        <f t="shared" si="3"/>
        <v>0</v>
      </c>
    </row>
    <row r="176" spans="1:7" s="215" customFormat="1">
      <c r="A176" s="41"/>
      <c r="B176" s="113">
        <f>B168+0.01</f>
        <v>6.0599999999999987</v>
      </c>
      <c r="C176" s="25" t="s">
        <v>143</v>
      </c>
      <c r="D176" s="26"/>
      <c r="E176" s="16"/>
      <c r="F176" s="14"/>
      <c r="G176" s="63">
        <f t="shared" si="3"/>
        <v>0</v>
      </c>
    </row>
    <row r="177" spans="1:7" s="215" customFormat="1" ht="113.25" customHeight="1">
      <c r="A177" s="41"/>
      <c r="B177" s="24"/>
      <c r="C177" s="27" t="s">
        <v>144</v>
      </c>
      <c r="D177" s="26" t="s">
        <v>130</v>
      </c>
      <c r="E177" s="16">
        <v>15</v>
      </c>
      <c r="F177" s="14"/>
      <c r="G177" s="63">
        <f t="shared" si="3"/>
        <v>0</v>
      </c>
    </row>
    <row r="178" spans="1:7" s="215" customFormat="1" ht="105" customHeight="1">
      <c r="A178" s="41"/>
      <c r="B178" s="24"/>
      <c r="C178" s="27"/>
      <c r="D178" s="26"/>
      <c r="E178" s="16"/>
      <c r="F178" s="14"/>
      <c r="G178" s="63">
        <f t="shared" si="3"/>
        <v>0</v>
      </c>
    </row>
    <row r="179" spans="1:7" s="215" customFormat="1">
      <c r="A179" s="41"/>
      <c r="B179" s="18"/>
      <c r="C179" s="15"/>
      <c r="D179" s="14"/>
      <c r="E179" s="16"/>
      <c r="F179" s="14"/>
      <c r="G179" s="63">
        <f t="shared" si="3"/>
        <v>0</v>
      </c>
    </row>
    <row r="180" spans="1:7" s="215" customFormat="1">
      <c r="A180" s="41"/>
      <c r="B180" s="110">
        <f>B176+0.01</f>
        <v>6.0699999999999985</v>
      </c>
      <c r="C180" s="12" t="s">
        <v>266</v>
      </c>
      <c r="D180" s="14"/>
      <c r="E180" s="16">
        <v>0</v>
      </c>
      <c r="F180" s="14"/>
      <c r="G180" s="63"/>
    </row>
    <row r="181" spans="1:7" s="215" customFormat="1" ht="159.5">
      <c r="A181" s="41"/>
      <c r="B181" s="18"/>
      <c r="C181" s="15" t="s">
        <v>267</v>
      </c>
      <c r="D181" s="14" t="s">
        <v>134</v>
      </c>
      <c r="E181" s="16">
        <v>5</v>
      </c>
      <c r="F181" s="14"/>
      <c r="G181" s="63">
        <f t="shared" si="3"/>
        <v>0</v>
      </c>
    </row>
    <row r="182" spans="1:7" s="215" customFormat="1">
      <c r="A182" s="41"/>
      <c r="B182" s="18"/>
      <c r="C182" s="15"/>
      <c r="D182" s="14"/>
      <c r="E182" s="16"/>
      <c r="F182" s="14"/>
      <c r="G182" s="63"/>
    </row>
    <row r="183" spans="1:7" s="215" customFormat="1">
      <c r="A183" s="41"/>
      <c r="B183" s="18">
        <f>B180+0.01</f>
        <v>6.0799999999999983</v>
      </c>
      <c r="C183" s="12" t="s">
        <v>145</v>
      </c>
      <c r="D183" s="14"/>
      <c r="E183" s="16"/>
      <c r="F183" s="14"/>
      <c r="G183" s="63">
        <f t="shared" si="3"/>
        <v>0</v>
      </c>
    </row>
    <row r="184" spans="1:7" s="215" customFormat="1" ht="72.5">
      <c r="A184" s="41"/>
      <c r="B184" s="18"/>
      <c r="C184" s="22" t="s">
        <v>146</v>
      </c>
      <c r="D184" s="14" t="s">
        <v>134</v>
      </c>
      <c r="E184" s="16">
        <v>130</v>
      </c>
      <c r="F184" s="14"/>
      <c r="G184" s="63">
        <f t="shared" si="3"/>
        <v>0</v>
      </c>
    </row>
    <row r="185" spans="1:7" s="215" customFormat="1">
      <c r="A185" s="41"/>
      <c r="B185" s="18">
        <f>B183+0.01</f>
        <v>6.0899999999999981</v>
      </c>
      <c r="C185" s="12" t="s">
        <v>148</v>
      </c>
      <c r="D185" s="14"/>
      <c r="E185" s="16"/>
      <c r="F185" s="14"/>
      <c r="G185" s="63">
        <f t="shared" si="3"/>
        <v>0</v>
      </c>
    </row>
    <row r="186" spans="1:7" s="215" customFormat="1" ht="162" customHeight="1">
      <c r="A186" s="41"/>
      <c r="B186" s="18"/>
      <c r="C186" s="22" t="s">
        <v>149</v>
      </c>
      <c r="D186" s="14" t="s">
        <v>130</v>
      </c>
      <c r="E186" s="16">
        <v>135</v>
      </c>
      <c r="F186" s="14"/>
      <c r="G186" s="63">
        <f t="shared" si="3"/>
        <v>0</v>
      </c>
    </row>
    <row r="187" spans="1:7" s="215" customFormat="1">
      <c r="A187" s="41"/>
      <c r="B187" s="18">
        <f>B183+0.01</f>
        <v>6.0899999999999981</v>
      </c>
      <c r="C187" s="12" t="s">
        <v>147</v>
      </c>
      <c r="D187" s="14"/>
      <c r="E187" s="16"/>
      <c r="F187" s="14"/>
      <c r="G187" s="63">
        <f t="shared" si="3"/>
        <v>0</v>
      </c>
    </row>
    <row r="188" spans="1:7" s="215" customFormat="1" ht="158.25" customHeight="1">
      <c r="A188" s="41"/>
      <c r="B188" s="18"/>
      <c r="C188" s="22" t="s">
        <v>268</v>
      </c>
      <c r="D188" s="14" t="s">
        <v>130</v>
      </c>
      <c r="E188" s="16">
        <v>1</v>
      </c>
      <c r="F188" s="14"/>
      <c r="G188" s="63">
        <f t="shared" si="3"/>
        <v>0</v>
      </c>
    </row>
    <row r="189" spans="1:7" s="215" customFormat="1" ht="20.149999999999999" customHeight="1" thickBot="1">
      <c r="A189" s="55">
        <v>6</v>
      </c>
      <c r="B189" s="272" t="s">
        <v>250</v>
      </c>
      <c r="C189" s="273"/>
      <c r="D189" s="42"/>
      <c r="E189" s="43"/>
      <c r="F189" s="42"/>
      <c r="G189" s="64">
        <f>SUM(G154:G188)</f>
        <v>0</v>
      </c>
    </row>
    <row r="190" spans="1:7" s="215" customFormat="1" ht="20.149999999999999" customHeight="1">
      <c r="A190" s="46">
        <f>A154+1</f>
        <v>7</v>
      </c>
      <c r="B190" s="269" t="s">
        <v>150</v>
      </c>
      <c r="C190" s="277"/>
      <c r="D190" s="47"/>
      <c r="E190" s="48"/>
      <c r="F190" s="47"/>
      <c r="G190" s="62"/>
    </row>
    <row r="191" spans="1:7" s="215" customFormat="1">
      <c r="A191" s="41"/>
      <c r="B191" s="18"/>
      <c r="C191" s="17"/>
      <c r="D191" s="14"/>
      <c r="E191" s="16"/>
      <c r="F191" s="14"/>
      <c r="G191" s="63"/>
    </row>
    <row r="192" spans="1:7" s="215" customFormat="1">
      <c r="A192" s="41"/>
      <c r="B192" s="18">
        <f>A190+0.01</f>
        <v>7.01</v>
      </c>
      <c r="C192" s="17" t="s">
        <v>151</v>
      </c>
      <c r="D192" s="14"/>
      <c r="E192" s="16"/>
      <c r="F192" s="14"/>
      <c r="G192" s="63"/>
    </row>
    <row r="193" spans="1:7" s="215" customFormat="1" ht="43.5">
      <c r="A193" s="41"/>
      <c r="B193" s="18"/>
      <c r="C193" s="22" t="s">
        <v>152</v>
      </c>
      <c r="D193" s="14" t="s">
        <v>49</v>
      </c>
      <c r="E193" s="16">
        <v>30</v>
      </c>
      <c r="F193" s="14"/>
      <c r="G193" s="63">
        <f t="shared" si="3"/>
        <v>0</v>
      </c>
    </row>
    <row r="194" spans="1:7" s="215" customFormat="1" ht="43.5">
      <c r="A194" s="41"/>
      <c r="B194" s="18"/>
      <c r="C194" s="22" t="s">
        <v>153</v>
      </c>
      <c r="D194" s="14" t="s">
        <v>49</v>
      </c>
      <c r="E194" s="16" t="s">
        <v>61</v>
      </c>
      <c r="F194" s="14"/>
      <c r="G194" s="63">
        <f t="shared" si="3"/>
        <v>0</v>
      </c>
    </row>
    <row r="195" spans="1:7" s="215" customFormat="1">
      <c r="A195" s="41"/>
      <c r="B195" s="18">
        <f>B192+0.01</f>
        <v>7.02</v>
      </c>
      <c r="C195" s="25" t="s">
        <v>154</v>
      </c>
      <c r="D195" s="14"/>
      <c r="E195" s="16"/>
      <c r="F195" s="14"/>
      <c r="G195" s="63">
        <f t="shared" si="3"/>
        <v>0</v>
      </c>
    </row>
    <row r="196" spans="1:7" s="215" customFormat="1" ht="53.25" customHeight="1">
      <c r="A196" s="41"/>
      <c r="B196" s="18"/>
      <c r="C196" s="28" t="s">
        <v>155</v>
      </c>
      <c r="D196" s="14" t="s">
        <v>49</v>
      </c>
      <c r="E196" s="16">
        <v>190</v>
      </c>
      <c r="F196" s="14"/>
      <c r="G196" s="63">
        <f t="shared" si="3"/>
        <v>0</v>
      </c>
    </row>
    <row r="197" spans="1:7" s="215" customFormat="1">
      <c r="A197" s="41"/>
      <c r="B197" s="18">
        <f>B195+0.01</f>
        <v>7.0299999999999994</v>
      </c>
      <c r="C197" s="17" t="s">
        <v>156</v>
      </c>
      <c r="D197" s="14"/>
      <c r="E197" s="16"/>
      <c r="F197" s="14"/>
      <c r="G197" s="63">
        <f t="shared" si="3"/>
        <v>0</v>
      </c>
    </row>
    <row r="198" spans="1:7" s="215" customFormat="1" ht="58">
      <c r="A198" s="41"/>
      <c r="B198" s="18"/>
      <c r="C198" s="22" t="s">
        <v>157</v>
      </c>
      <c r="D198" s="14" t="s">
        <v>49</v>
      </c>
      <c r="E198" s="16">
        <v>40</v>
      </c>
      <c r="F198" s="14"/>
      <c r="G198" s="63">
        <f t="shared" si="3"/>
        <v>0</v>
      </c>
    </row>
    <row r="199" spans="1:7" s="215" customFormat="1">
      <c r="A199" s="41"/>
      <c r="B199" s="18">
        <f>B197+0.01</f>
        <v>7.0399999999999991</v>
      </c>
      <c r="C199" s="17" t="s">
        <v>158</v>
      </c>
      <c r="D199" s="14"/>
      <c r="E199" s="16"/>
      <c r="F199" s="14"/>
      <c r="G199" s="63">
        <f t="shared" si="3"/>
        <v>0</v>
      </c>
    </row>
    <row r="200" spans="1:7" s="215" customFormat="1" ht="43.5">
      <c r="A200" s="41"/>
      <c r="B200" s="18"/>
      <c r="C200" s="22" t="s">
        <v>159</v>
      </c>
      <c r="D200" s="14" t="s">
        <v>160</v>
      </c>
      <c r="E200" s="16">
        <v>35</v>
      </c>
      <c r="F200" s="14"/>
      <c r="G200" s="63">
        <f t="shared" si="3"/>
        <v>0</v>
      </c>
    </row>
    <row r="201" spans="1:7" s="215" customFormat="1">
      <c r="A201" s="41"/>
      <c r="B201" s="18">
        <f>B197+0.01</f>
        <v>7.0399999999999991</v>
      </c>
      <c r="C201" s="17" t="s">
        <v>161</v>
      </c>
      <c r="D201" s="14"/>
      <c r="E201" s="16"/>
      <c r="F201" s="14"/>
      <c r="G201" s="63">
        <f t="shared" si="3"/>
        <v>0</v>
      </c>
    </row>
    <row r="202" spans="1:7" s="215" customFormat="1" ht="333.5">
      <c r="A202" s="41"/>
      <c r="B202" s="18"/>
      <c r="C202" s="22" t="s">
        <v>162</v>
      </c>
      <c r="D202" s="14" t="s">
        <v>49</v>
      </c>
      <c r="E202" s="16">
        <v>240</v>
      </c>
      <c r="F202" s="14"/>
      <c r="G202" s="63">
        <f t="shared" si="3"/>
        <v>0</v>
      </c>
    </row>
    <row r="203" spans="1:7" s="215" customFormat="1">
      <c r="A203" s="41"/>
      <c r="B203" s="18">
        <f>B199+0.01</f>
        <v>7.0499999999999989</v>
      </c>
      <c r="C203" s="22" t="s">
        <v>269</v>
      </c>
      <c r="D203" s="14"/>
      <c r="E203" s="16"/>
      <c r="F203" s="14"/>
      <c r="G203" s="63"/>
    </row>
    <row r="204" spans="1:7" s="215" customFormat="1" ht="43.5">
      <c r="A204" s="41"/>
      <c r="B204" s="18"/>
      <c r="C204" s="22" t="s">
        <v>270</v>
      </c>
      <c r="D204" s="14" t="s">
        <v>90</v>
      </c>
      <c r="E204" s="16">
        <v>65</v>
      </c>
      <c r="F204" s="14"/>
      <c r="G204" s="63">
        <f t="shared" si="3"/>
        <v>0</v>
      </c>
    </row>
    <row r="205" spans="1:7" s="215" customFormat="1">
      <c r="A205" s="41"/>
      <c r="B205" s="18">
        <f>B203+0.01</f>
        <v>7.0599999999999987</v>
      </c>
      <c r="C205" s="17" t="s">
        <v>163</v>
      </c>
      <c r="D205" s="14"/>
      <c r="E205" s="16"/>
      <c r="F205" s="14"/>
      <c r="G205" s="63">
        <f t="shared" si="3"/>
        <v>0</v>
      </c>
    </row>
    <row r="206" spans="1:7" s="215" customFormat="1" ht="43.5">
      <c r="A206" s="41"/>
      <c r="B206" s="18" t="s">
        <v>271</v>
      </c>
      <c r="C206" s="22" t="s">
        <v>164</v>
      </c>
      <c r="D206" s="14" t="s">
        <v>90</v>
      </c>
      <c r="E206" s="16">
        <v>30</v>
      </c>
      <c r="F206" s="14"/>
      <c r="G206" s="63">
        <f t="shared" si="3"/>
        <v>0</v>
      </c>
    </row>
    <row r="207" spans="1:7" s="215" customFormat="1" ht="43.5">
      <c r="A207" s="41"/>
      <c r="B207" s="18" t="s">
        <v>272</v>
      </c>
      <c r="C207" s="22" t="s">
        <v>273</v>
      </c>
      <c r="D207" s="14" t="s">
        <v>90</v>
      </c>
      <c r="E207" s="112">
        <v>28</v>
      </c>
      <c r="F207" s="14"/>
      <c r="G207" s="63">
        <f t="shared" si="3"/>
        <v>0</v>
      </c>
    </row>
    <row r="208" spans="1:7" s="215" customFormat="1" ht="125.5" customHeight="1">
      <c r="A208" s="41"/>
      <c r="B208" s="18"/>
      <c r="C208" s="22"/>
      <c r="D208" s="14"/>
      <c r="E208" s="16"/>
      <c r="F208" s="14"/>
      <c r="G208" s="63"/>
    </row>
    <row r="209" spans="1:7" s="215" customFormat="1" ht="29">
      <c r="A209" s="41"/>
      <c r="B209" s="18">
        <f>B205+0.01</f>
        <v>7.0699999999999985</v>
      </c>
      <c r="C209" s="17" t="s">
        <v>165</v>
      </c>
      <c r="D209" s="14"/>
      <c r="E209" s="16"/>
      <c r="F209" s="14"/>
      <c r="G209" s="63">
        <f t="shared" si="3"/>
        <v>0</v>
      </c>
    </row>
    <row r="210" spans="1:7" s="215" customFormat="1" ht="29">
      <c r="A210" s="41"/>
      <c r="B210" s="18"/>
      <c r="C210" s="22" t="s">
        <v>166</v>
      </c>
      <c r="D210" s="14" t="s">
        <v>90</v>
      </c>
      <c r="E210" s="16">
        <v>11</v>
      </c>
      <c r="F210" s="14"/>
      <c r="G210" s="63">
        <f t="shared" si="3"/>
        <v>0</v>
      </c>
    </row>
    <row r="211" spans="1:7" s="215" customFormat="1">
      <c r="A211" s="41"/>
      <c r="B211" s="18">
        <f>B209+0.01</f>
        <v>7.0799999999999983</v>
      </c>
      <c r="C211" s="17" t="s">
        <v>167</v>
      </c>
      <c r="D211" s="14"/>
      <c r="E211" s="16"/>
      <c r="F211" s="14"/>
      <c r="G211" s="63">
        <f t="shared" si="3"/>
        <v>0</v>
      </c>
    </row>
    <row r="212" spans="1:7" s="215" customFormat="1" ht="43.5">
      <c r="A212" s="41"/>
      <c r="B212" s="18"/>
      <c r="C212" s="22" t="s">
        <v>168</v>
      </c>
      <c r="D212" s="14" t="s">
        <v>90</v>
      </c>
      <c r="E212" s="16">
        <v>150</v>
      </c>
      <c r="F212" s="14"/>
      <c r="G212" s="63">
        <f t="shared" si="3"/>
        <v>0</v>
      </c>
    </row>
    <row r="213" spans="1:7" s="215" customFormat="1">
      <c r="A213" s="41"/>
      <c r="B213" s="18">
        <f>B211+0.01</f>
        <v>7.0899999999999981</v>
      </c>
      <c r="C213" s="17" t="s">
        <v>169</v>
      </c>
      <c r="D213" s="14"/>
      <c r="E213" s="16"/>
      <c r="F213" s="14"/>
      <c r="G213" s="63">
        <f t="shared" si="3"/>
        <v>0</v>
      </c>
    </row>
    <row r="214" spans="1:7" s="215" customFormat="1" ht="43.5">
      <c r="A214" s="41"/>
      <c r="B214" s="18"/>
      <c r="C214" s="22" t="s">
        <v>170</v>
      </c>
      <c r="D214" s="14" t="s">
        <v>90</v>
      </c>
      <c r="E214" s="16">
        <v>190</v>
      </c>
      <c r="F214" s="14"/>
      <c r="G214" s="63">
        <f t="shared" si="3"/>
        <v>0</v>
      </c>
    </row>
    <row r="215" spans="1:7" s="215" customFormat="1">
      <c r="A215" s="41"/>
      <c r="B215" s="18">
        <f>B213+0.01</f>
        <v>7.0999999999999979</v>
      </c>
      <c r="C215" s="17" t="s">
        <v>171</v>
      </c>
      <c r="D215" s="14"/>
      <c r="E215" s="16"/>
      <c r="F215" s="14"/>
      <c r="G215" s="63">
        <f t="shared" si="3"/>
        <v>0</v>
      </c>
    </row>
    <row r="216" spans="1:7" s="215" customFormat="1">
      <c r="A216" s="41"/>
      <c r="B216" s="18"/>
      <c r="C216" s="22" t="s">
        <v>172</v>
      </c>
      <c r="D216" s="14" t="s">
        <v>49</v>
      </c>
      <c r="E216" s="16">
        <v>790</v>
      </c>
      <c r="F216" s="14"/>
      <c r="G216" s="63">
        <f t="shared" si="3"/>
        <v>0</v>
      </c>
    </row>
    <row r="217" spans="1:7" s="215" customFormat="1">
      <c r="A217" s="41"/>
      <c r="B217" s="18">
        <f>B215+0.01</f>
        <v>7.1099999999999977</v>
      </c>
      <c r="C217" s="17" t="s">
        <v>173</v>
      </c>
      <c r="D217" s="14"/>
      <c r="E217" s="16"/>
      <c r="F217" s="14"/>
      <c r="G217" s="63">
        <f t="shared" si="3"/>
        <v>0</v>
      </c>
    </row>
    <row r="218" spans="1:7" s="215" customFormat="1" ht="43.5">
      <c r="A218" s="41"/>
      <c r="B218" s="18"/>
      <c r="C218" s="22" t="s">
        <v>174</v>
      </c>
      <c r="D218" s="14" t="s">
        <v>130</v>
      </c>
      <c r="E218" s="16">
        <v>12</v>
      </c>
      <c r="F218" s="14"/>
      <c r="G218" s="63">
        <f t="shared" si="3"/>
        <v>0</v>
      </c>
    </row>
    <row r="219" spans="1:7" s="215" customFormat="1">
      <c r="A219" s="41"/>
      <c r="B219" s="18">
        <f>B217+0.01</f>
        <v>7.1199999999999974</v>
      </c>
      <c r="C219" s="17" t="s">
        <v>175</v>
      </c>
      <c r="D219" s="14"/>
      <c r="E219" s="16"/>
      <c r="F219" s="14"/>
      <c r="G219" s="63">
        <f t="shared" si="3"/>
        <v>0</v>
      </c>
    </row>
    <row r="220" spans="1:7" s="215" customFormat="1" ht="43.5">
      <c r="A220" s="41"/>
      <c r="B220" s="18"/>
      <c r="C220" s="22" t="s">
        <v>176</v>
      </c>
      <c r="D220" s="14" t="s">
        <v>90</v>
      </c>
      <c r="E220" s="16">
        <v>18</v>
      </c>
      <c r="F220" s="14"/>
      <c r="G220" s="63">
        <f t="shared" si="3"/>
        <v>0</v>
      </c>
    </row>
    <row r="221" spans="1:7" s="215" customFormat="1">
      <c r="A221" s="41"/>
      <c r="B221" s="18">
        <f>B219+0.01</f>
        <v>7.1299999999999972</v>
      </c>
      <c r="C221" s="17" t="s">
        <v>177</v>
      </c>
      <c r="D221" s="14"/>
      <c r="E221" s="16"/>
      <c r="F221" s="14"/>
      <c r="G221" s="63">
        <f t="shared" si="3"/>
        <v>0</v>
      </c>
    </row>
    <row r="222" spans="1:7" s="215" customFormat="1" ht="29">
      <c r="A222" s="41"/>
      <c r="B222" s="18"/>
      <c r="C222" s="22" t="s">
        <v>178</v>
      </c>
      <c r="D222" s="14" t="s">
        <v>49</v>
      </c>
      <c r="E222" s="16">
        <v>6</v>
      </c>
      <c r="F222" s="14"/>
      <c r="G222" s="63">
        <f t="shared" si="3"/>
        <v>0</v>
      </c>
    </row>
    <row r="223" spans="1:7" s="215" customFormat="1">
      <c r="A223" s="41"/>
      <c r="B223" s="18">
        <f>B221+0.01</f>
        <v>7.139999999999997</v>
      </c>
      <c r="C223" s="17" t="s">
        <v>179</v>
      </c>
      <c r="D223" s="14"/>
      <c r="E223" s="16"/>
      <c r="F223" s="14"/>
      <c r="G223" s="63">
        <f t="shared" si="3"/>
        <v>0</v>
      </c>
    </row>
    <row r="224" spans="1:7" s="215" customFormat="1" ht="29">
      <c r="A224" s="41"/>
      <c r="B224" s="18"/>
      <c r="C224" s="22" t="s">
        <v>180</v>
      </c>
      <c r="D224" s="14" t="s">
        <v>130</v>
      </c>
      <c r="E224" s="16">
        <v>15</v>
      </c>
      <c r="F224" s="14"/>
      <c r="G224" s="63">
        <f t="shared" si="3"/>
        <v>0</v>
      </c>
    </row>
    <row r="225" spans="1:7" s="215" customFormat="1">
      <c r="A225" s="41"/>
      <c r="B225" s="18"/>
      <c r="C225" s="29" t="s">
        <v>181</v>
      </c>
      <c r="D225" s="14" t="s">
        <v>130</v>
      </c>
      <c r="E225" s="16" t="s">
        <v>61</v>
      </c>
      <c r="F225" s="14"/>
      <c r="G225" s="63">
        <f t="shared" si="3"/>
        <v>0</v>
      </c>
    </row>
    <row r="226" spans="1:7" s="215" customFormat="1">
      <c r="A226" s="41"/>
      <c r="B226" s="18">
        <f>B223+0.01</f>
        <v>7.1499999999999968</v>
      </c>
      <c r="C226" s="17" t="s">
        <v>182</v>
      </c>
      <c r="D226" s="14"/>
      <c r="E226" s="16"/>
      <c r="F226" s="14"/>
      <c r="G226" s="63">
        <f t="shared" si="3"/>
        <v>0</v>
      </c>
    </row>
    <row r="227" spans="1:7" s="215" customFormat="1" ht="71.25" customHeight="1">
      <c r="A227" s="41"/>
      <c r="B227" s="18"/>
      <c r="C227" s="22" t="s">
        <v>183</v>
      </c>
      <c r="D227" s="14" t="s">
        <v>130</v>
      </c>
      <c r="E227" s="16">
        <v>35</v>
      </c>
      <c r="F227" s="14"/>
      <c r="G227" s="63">
        <f t="shared" si="3"/>
        <v>0</v>
      </c>
    </row>
    <row r="228" spans="1:7" s="215" customFormat="1">
      <c r="A228" s="41"/>
      <c r="B228" s="18">
        <f>B226+0.01</f>
        <v>7.1599999999999966</v>
      </c>
      <c r="C228" s="17" t="s">
        <v>184</v>
      </c>
      <c r="D228" s="14"/>
      <c r="E228" s="16"/>
      <c r="F228" s="14"/>
      <c r="G228" s="63">
        <f t="shared" ref="G228:G267" si="4">IF(E228="QRO",F228*0, F228*E228)</f>
        <v>0</v>
      </c>
    </row>
    <row r="229" spans="1:7" s="215" customFormat="1">
      <c r="A229" s="41"/>
      <c r="B229" s="18"/>
      <c r="C229" s="22" t="s">
        <v>185</v>
      </c>
      <c r="D229" s="14" t="s">
        <v>130</v>
      </c>
      <c r="E229" s="16">
        <v>1</v>
      </c>
      <c r="F229" s="224"/>
      <c r="G229" s="63">
        <f t="shared" si="4"/>
        <v>0</v>
      </c>
    </row>
    <row r="230" spans="1:7" s="215" customFormat="1">
      <c r="A230" s="41"/>
      <c r="B230" s="18"/>
      <c r="C230" s="22" t="s">
        <v>186</v>
      </c>
      <c r="D230" s="14" t="s">
        <v>187</v>
      </c>
      <c r="E230" s="16" t="s">
        <v>61</v>
      </c>
      <c r="F230" s="224"/>
      <c r="G230" s="63">
        <f t="shared" si="4"/>
        <v>0</v>
      </c>
    </row>
    <row r="231" spans="1:7" s="215" customFormat="1">
      <c r="A231" s="41"/>
      <c r="B231" s="18"/>
      <c r="C231" s="22" t="s">
        <v>188</v>
      </c>
      <c r="D231" s="14" t="s">
        <v>187</v>
      </c>
      <c r="E231" s="16" t="s">
        <v>61</v>
      </c>
      <c r="F231" s="224"/>
      <c r="G231" s="63">
        <f t="shared" si="4"/>
        <v>0</v>
      </c>
    </row>
    <row r="232" spans="1:7" s="215" customFormat="1">
      <c r="A232" s="41"/>
      <c r="B232" s="18"/>
      <c r="C232" s="22" t="s">
        <v>189</v>
      </c>
      <c r="D232" s="14" t="s">
        <v>187</v>
      </c>
      <c r="E232" s="16" t="s">
        <v>61</v>
      </c>
      <c r="F232" s="224"/>
      <c r="G232" s="63">
        <f t="shared" si="4"/>
        <v>0</v>
      </c>
    </row>
    <row r="233" spans="1:7" s="215" customFormat="1">
      <c r="A233" s="41"/>
      <c r="B233" s="18"/>
      <c r="C233" s="22" t="s">
        <v>190</v>
      </c>
      <c r="D233" s="14" t="s">
        <v>90</v>
      </c>
      <c r="E233" s="16">
        <v>15</v>
      </c>
      <c r="F233" s="224"/>
      <c r="G233" s="63">
        <f t="shared" si="4"/>
        <v>0</v>
      </c>
    </row>
    <row r="234" spans="1:7" s="215" customFormat="1">
      <c r="A234" s="41"/>
      <c r="B234" s="18">
        <f>B228+0.01</f>
        <v>7.1699999999999964</v>
      </c>
      <c r="C234" s="17" t="s">
        <v>191</v>
      </c>
      <c r="D234" s="14"/>
      <c r="E234" s="16"/>
      <c r="F234" s="14"/>
      <c r="G234" s="63">
        <f t="shared" si="4"/>
        <v>0</v>
      </c>
    </row>
    <row r="235" spans="1:7" s="215" customFormat="1">
      <c r="A235" s="41"/>
      <c r="B235" s="18" t="s">
        <v>192</v>
      </c>
      <c r="C235" s="22" t="s">
        <v>193</v>
      </c>
      <c r="D235" s="14" t="s">
        <v>130</v>
      </c>
      <c r="E235" s="16">
        <v>1</v>
      </c>
      <c r="F235" s="14"/>
      <c r="G235" s="63">
        <f t="shared" si="4"/>
        <v>0</v>
      </c>
    </row>
    <row r="236" spans="1:7" s="215" customFormat="1" ht="94.5" customHeight="1">
      <c r="A236" s="41"/>
      <c r="B236" s="18"/>
      <c r="C236" s="22"/>
      <c r="D236" s="14"/>
      <c r="E236" s="16"/>
      <c r="F236" s="14"/>
      <c r="G236" s="63">
        <f t="shared" si="4"/>
        <v>0</v>
      </c>
    </row>
    <row r="237" spans="1:7" s="215" customFormat="1">
      <c r="A237" s="41"/>
      <c r="B237" s="18"/>
      <c r="C237" s="22" t="s">
        <v>199</v>
      </c>
      <c r="D237" s="14" t="s">
        <v>130</v>
      </c>
      <c r="E237" s="16">
        <v>1</v>
      </c>
      <c r="F237" s="14"/>
      <c r="G237" s="63">
        <f t="shared" si="4"/>
        <v>0</v>
      </c>
    </row>
    <row r="238" spans="1:7" s="215" customFormat="1">
      <c r="A238" s="41"/>
      <c r="B238" s="18"/>
      <c r="C238" s="22" t="s">
        <v>194</v>
      </c>
      <c r="D238" s="14" t="s">
        <v>130</v>
      </c>
      <c r="E238" s="16">
        <v>4</v>
      </c>
      <c r="F238" s="14"/>
      <c r="G238" s="63">
        <f t="shared" si="4"/>
        <v>0</v>
      </c>
    </row>
    <row r="239" spans="1:7" s="215" customFormat="1" ht="133.5" customHeight="1">
      <c r="A239" s="41"/>
      <c r="B239" s="18"/>
      <c r="C239" s="22"/>
      <c r="D239" s="14"/>
      <c r="E239" s="16"/>
      <c r="F239" s="14"/>
      <c r="G239" s="63">
        <f t="shared" si="4"/>
        <v>0</v>
      </c>
    </row>
    <row r="240" spans="1:7" s="215" customFormat="1">
      <c r="A240" s="41"/>
      <c r="B240" s="18">
        <f>B234+0.01</f>
        <v>7.1799999999999962</v>
      </c>
      <c r="C240" s="17" t="s">
        <v>195</v>
      </c>
      <c r="D240" s="14"/>
      <c r="E240" s="16"/>
      <c r="F240" s="14"/>
      <c r="G240" s="63">
        <f t="shared" si="4"/>
        <v>0</v>
      </c>
    </row>
    <row r="241" spans="1:10" s="215" customFormat="1">
      <c r="A241" s="41"/>
      <c r="B241" s="18"/>
      <c r="C241" s="22" t="s">
        <v>274</v>
      </c>
      <c r="D241" s="14" t="s">
        <v>187</v>
      </c>
      <c r="E241" s="16">
        <v>1</v>
      </c>
      <c r="F241" s="14"/>
      <c r="G241" s="63">
        <f t="shared" si="4"/>
        <v>0</v>
      </c>
    </row>
    <row r="242" spans="1:10" s="215" customFormat="1" ht="170.15" customHeight="1">
      <c r="A242" s="41"/>
      <c r="B242" s="18"/>
      <c r="C242" s="22"/>
      <c r="D242" s="14"/>
      <c r="E242" s="16"/>
      <c r="F242" s="14"/>
      <c r="G242" s="63"/>
    </row>
    <row r="243" spans="1:10" s="215" customFormat="1" ht="29">
      <c r="A243" s="41"/>
      <c r="B243" s="18"/>
      <c r="C243" s="22" t="s">
        <v>275</v>
      </c>
      <c r="D243" s="14" t="s">
        <v>187</v>
      </c>
      <c r="E243" s="16">
        <v>1</v>
      </c>
      <c r="F243" s="14"/>
      <c r="G243" s="63">
        <f t="shared" si="4"/>
        <v>0</v>
      </c>
    </row>
    <row r="244" spans="1:10" s="215" customFormat="1" ht="174.65" customHeight="1">
      <c r="A244" s="41"/>
      <c r="B244" s="18"/>
      <c r="C244" s="22"/>
      <c r="D244" s="14"/>
      <c r="E244" s="16"/>
      <c r="F244" s="14"/>
      <c r="G244" s="63"/>
    </row>
    <row r="245" spans="1:10" s="215" customFormat="1" ht="44.5" customHeight="1">
      <c r="A245" s="41"/>
      <c r="B245" s="18"/>
      <c r="C245" s="22" t="s">
        <v>276</v>
      </c>
      <c r="D245" s="14" t="s">
        <v>187</v>
      </c>
      <c r="E245" s="16">
        <v>25</v>
      </c>
      <c r="F245" s="14"/>
      <c r="G245" s="63">
        <f t="shared" si="4"/>
        <v>0</v>
      </c>
    </row>
    <row r="246" spans="1:10" s="215" customFormat="1" ht="169" customHeight="1">
      <c r="A246" s="41"/>
      <c r="B246" s="18"/>
      <c r="C246" s="22"/>
      <c r="D246" s="14"/>
      <c r="E246" s="16"/>
      <c r="F246" s="14"/>
      <c r="G246" s="63"/>
    </row>
    <row r="247" spans="1:10" s="215" customFormat="1" ht="261">
      <c r="A247" s="41"/>
      <c r="B247" s="18"/>
      <c r="C247" s="114" t="s">
        <v>277</v>
      </c>
      <c r="D247" s="14"/>
      <c r="E247" s="17"/>
      <c r="F247" s="14"/>
      <c r="G247" s="63">
        <f t="shared" si="4"/>
        <v>0</v>
      </c>
    </row>
    <row r="248" spans="1:10" s="215" customFormat="1" ht="20.149999999999999" customHeight="1" thickBot="1">
      <c r="A248" s="55">
        <v>7</v>
      </c>
      <c r="B248" s="264" t="s">
        <v>251</v>
      </c>
      <c r="C248" s="265"/>
      <c r="D248" s="42"/>
      <c r="E248" s="225"/>
      <c r="F248" s="42"/>
      <c r="G248" s="64">
        <f>SUM(G190:G247)</f>
        <v>0</v>
      </c>
    </row>
    <row r="249" spans="1:10" s="215" customFormat="1" ht="30" customHeight="1" thickBot="1">
      <c r="A249" s="266" t="s">
        <v>200</v>
      </c>
      <c r="B249" s="267"/>
      <c r="C249" s="267"/>
      <c r="D249" s="267"/>
      <c r="E249" s="267"/>
      <c r="F249" s="268"/>
      <c r="G249" s="83">
        <f>SUM(G248,G189,G153,G140,G130,G92,G61)</f>
        <v>0</v>
      </c>
    </row>
    <row r="250" spans="1:10" s="215" customFormat="1" ht="26.15" customHeight="1" thickBot="1">
      <c r="A250" s="259" t="s">
        <v>252</v>
      </c>
      <c r="B250" s="260"/>
      <c r="C250" s="261"/>
      <c r="D250" s="96"/>
      <c r="E250" s="97"/>
      <c r="F250" s="226"/>
      <c r="G250" s="98"/>
    </row>
    <row r="251" spans="1:10">
      <c r="A251" s="227"/>
      <c r="B251" s="228"/>
      <c r="C251" s="32" t="s">
        <v>6</v>
      </c>
      <c r="D251" s="229"/>
      <c r="E251" s="32"/>
      <c r="F251" s="230"/>
      <c r="G251" s="95"/>
    </row>
    <row r="252" spans="1:10" ht="29">
      <c r="A252" s="231"/>
      <c r="B252" s="232"/>
      <c r="C252" s="28" t="s">
        <v>201</v>
      </c>
      <c r="D252" s="233"/>
      <c r="E252" s="28"/>
      <c r="F252" s="234"/>
      <c r="G252" s="87"/>
    </row>
    <row r="253" spans="1:10" ht="20.149999999999999" customHeight="1">
      <c r="A253" s="88">
        <v>1</v>
      </c>
      <c r="B253" s="262" t="s">
        <v>202</v>
      </c>
      <c r="C253" s="263"/>
      <c r="D253" s="85"/>
      <c r="E253" s="235"/>
      <c r="F253" s="235"/>
      <c r="G253" s="89"/>
    </row>
    <row r="254" spans="1:10" ht="43.5">
      <c r="A254" s="236">
        <f>A253+0.01</f>
        <v>1.01</v>
      </c>
      <c r="B254" s="24" t="s">
        <v>203</v>
      </c>
      <c r="C254" s="28" t="s">
        <v>204</v>
      </c>
      <c r="D254" s="28"/>
      <c r="E254" s="26"/>
      <c r="F254" s="237"/>
      <c r="G254" s="87">
        <f t="shared" si="4"/>
        <v>0</v>
      </c>
      <c r="J254" s="115"/>
    </row>
    <row r="255" spans="1:10" ht="120" customHeight="1">
      <c r="A255" s="236"/>
      <c r="B255" s="24"/>
      <c r="C255" s="28"/>
      <c r="D255" s="28"/>
      <c r="E255" s="26"/>
      <c r="F255" s="237"/>
      <c r="G255" s="87">
        <f t="shared" si="4"/>
        <v>0</v>
      </c>
    </row>
    <row r="256" spans="1:10">
      <c r="A256" s="236"/>
      <c r="B256" s="24" t="s">
        <v>205</v>
      </c>
      <c r="C256" s="28" t="s">
        <v>279</v>
      </c>
      <c r="D256" s="26" t="s">
        <v>187</v>
      </c>
      <c r="E256" s="237">
        <v>2</v>
      </c>
      <c r="F256" s="232"/>
      <c r="G256" s="87">
        <f t="shared" si="4"/>
        <v>0</v>
      </c>
    </row>
    <row r="257" spans="1:7">
      <c r="A257" s="236"/>
      <c r="B257" s="24" t="s">
        <v>206</v>
      </c>
      <c r="C257" s="28" t="s">
        <v>280</v>
      </c>
      <c r="D257" s="26" t="s">
        <v>187</v>
      </c>
      <c r="E257" s="237">
        <v>47</v>
      </c>
      <c r="F257" s="232"/>
      <c r="G257" s="87">
        <f t="shared" si="4"/>
        <v>0</v>
      </c>
    </row>
    <row r="258" spans="1:7">
      <c r="A258" s="236"/>
      <c r="B258" s="24" t="s">
        <v>207</v>
      </c>
      <c r="C258" s="28" t="s">
        <v>281</v>
      </c>
      <c r="D258" s="26" t="s">
        <v>187</v>
      </c>
      <c r="E258" s="237">
        <v>33</v>
      </c>
      <c r="F258" s="232"/>
      <c r="G258" s="87">
        <f t="shared" si="4"/>
        <v>0</v>
      </c>
    </row>
    <row r="259" spans="1:7">
      <c r="A259" s="236"/>
      <c r="B259" s="24" t="s">
        <v>278</v>
      </c>
      <c r="C259" s="28" t="s">
        <v>282</v>
      </c>
      <c r="D259" s="26" t="s">
        <v>187</v>
      </c>
      <c r="E259" s="237">
        <v>1</v>
      </c>
      <c r="F259" s="232"/>
      <c r="G259" s="87">
        <f t="shared" si="4"/>
        <v>0</v>
      </c>
    </row>
    <row r="260" spans="1:7" ht="87">
      <c r="A260" s="236">
        <f>A254+0.01</f>
        <v>1.02</v>
      </c>
      <c r="B260" s="24" t="s">
        <v>208</v>
      </c>
      <c r="C260" s="28" t="s">
        <v>209</v>
      </c>
      <c r="D260" s="28"/>
      <c r="E260" s="26"/>
      <c r="F260" s="237"/>
      <c r="G260" s="87">
        <f t="shared" si="4"/>
        <v>0</v>
      </c>
    </row>
    <row r="261" spans="1:7" ht="131.5" customHeight="1">
      <c r="A261" s="236"/>
      <c r="B261" s="24"/>
      <c r="C261" s="28"/>
      <c r="D261" s="26" t="s">
        <v>187</v>
      </c>
      <c r="E261" s="237">
        <v>14</v>
      </c>
      <c r="F261" s="232"/>
      <c r="G261" s="87">
        <f t="shared" si="4"/>
        <v>0</v>
      </c>
    </row>
    <row r="262" spans="1:7" ht="74.150000000000006" customHeight="1">
      <c r="A262" s="236">
        <f>A260+0.01</f>
        <v>1.03</v>
      </c>
      <c r="B262" s="24" t="s">
        <v>210</v>
      </c>
      <c r="C262" s="28" t="s">
        <v>211</v>
      </c>
      <c r="D262" s="26"/>
      <c r="E262" s="237"/>
      <c r="F262" s="232"/>
      <c r="G262" s="87">
        <f t="shared" si="4"/>
        <v>0</v>
      </c>
    </row>
    <row r="263" spans="1:7" ht="160" customHeight="1">
      <c r="A263" s="236"/>
      <c r="B263" s="24"/>
      <c r="C263" s="28"/>
      <c r="D263" s="26" t="s">
        <v>187</v>
      </c>
      <c r="E263" s="237">
        <v>80</v>
      </c>
      <c r="F263" s="232"/>
      <c r="G263" s="87">
        <f t="shared" si="4"/>
        <v>0</v>
      </c>
    </row>
    <row r="264" spans="1:7" ht="29">
      <c r="A264" s="236">
        <f>A262+0.01</f>
        <v>1.04</v>
      </c>
      <c r="B264" s="24" t="s">
        <v>212</v>
      </c>
      <c r="C264" s="25" t="s">
        <v>213</v>
      </c>
      <c r="D264" s="25"/>
      <c r="E264" s="26"/>
      <c r="F264" s="237"/>
      <c r="G264" s="87">
        <f t="shared" si="4"/>
        <v>0</v>
      </c>
    </row>
    <row r="265" spans="1:7" ht="139" customHeight="1">
      <c r="A265" s="236"/>
      <c r="B265" s="24"/>
      <c r="C265" s="28"/>
      <c r="D265" s="26" t="s">
        <v>187</v>
      </c>
      <c r="E265" s="237">
        <v>65</v>
      </c>
      <c r="F265" s="232"/>
      <c r="G265" s="87">
        <f t="shared" si="4"/>
        <v>0</v>
      </c>
    </row>
    <row r="266" spans="1:7" ht="145">
      <c r="A266" s="236">
        <f>A264+0.01</f>
        <v>1.05</v>
      </c>
      <c r="B266" s="24" t="s">
        <v>214</v>
      </c>
      <c r="C266" s="28" t="s">
        <v>215</v>
      </c>
      <c r="D266" s="28"/>
      <c r="E266" s="26"/>
      <c r="F266" s="237"/>
      <c r="G266" s="87">
        <f t="shared" si="4"/>
        <v>0</v>
      </c>
    </row>
    <row r="267" spans="1:7" ht="161.15" customHeight="1">
      <c r="A267" s="236"/>
      <c r="B267" s="24"/>
      <c r="C267" s="28"/>
      <c r="D267" s="28" t="s">
        <v>187</v>
      </c>
      <c r="E267" s="234">
        <v>45</v>
      </c>
      <c r="F267" s="237"/>
      <c r="G267" s="87">
        <f t="shared" si="4"/>
        <v>0</v>
      </c>
    </row>
    <row r="268" spans="1:7" ht="29">
      <c r="A268" s="236">
        <f>A266+0.01</f>
        <v>1.06</v>
      </c>
      <c r="B268" s="24" t="s">
        <v>216</v>
      </c>
      <c r="C268" s="28" t="s">
        <v>217</v>
      </c>
      <c r="D268" s="28"/>
      <c r="E268" s="26"/>
      <c r="F268" s="237"/>
      <c r="G268" s="87"/>
    </row>
    <row r="269" spans="1:7" ht="170.5" customHeight="1">
      <c r="A269" s="236"/>
      <c r="B269" s="24"/>
      <c r="C269" s="28"/>
      <c r="D269" s="26" t="s">
        <v>187</v>
      </c>
      <c r="E269" s="237">
        <v>66</v>
      </c>
      <c r="F269" s="232"/>
      <c r="G269" s="87">
        <f t="shared" ref="G269:G316" si="5">IF(E269="QRO",F269*0, F269*E269)</f>
        <v>0</v>
      </c>
    </row>
    <row r="270" spans="1:7" ht="20.149999999999999" customHeight="1" thickBot="1">
      <c r="A270" s="101">
        <v>1</v>
      </c>
      <c r="B270" s="287" t="s">
        <v>253</v>
      </c>
      <c r="C270" s="288"/>
      <c r="D270" s="102"/>
      <c r="E270" s="103"/>
      <c r="F270" s="238"/>
      <c r="G270" s="64">
        <f>SUM(G254:G269)</f>
        <v>0</v>
      </c>
    </row>
    <row r="271" spans="1:7" ht="20.149999999999999" customHeight="1">
      <c r="A271" s="100">
        <v>2</v>
      </c>
      <c r="B271" s="255" t="s">
        <v>415</v>
      </c>
      <c r="C271" s="256"/>
      <c r="D271" s="99"/>
      <c r="E271" s="99"/>
      <c r="F271" s="99"/>
      <c r="G271" s="65"/>
    </row>
    <row r="272" spans="1:7">
      <c r="A272" s="242">
        <f>A271+0.01</f>
        <v>2.0099999999999998</v>
      </c>
      <c r="B272" s="24" t="s">
        <v>416</v>
      </c>
      <c r="C272" s="241" t="s">
        <v>433</v>
      </c>
      <c r="D272" s="241"/>
      <c r="E272" s="26"/>
      <c r="F272" s="237"/>
      <c r="G272" s="73">
        <f t="shared" si="5"/>
        <v>0</v>
      </c>
    </row>
    <row r="273" spans="1:7" ht="145">
      <c r="A273" s="242"/>
      <c r="B273" s="24"/>
      <c r="C273" s="28" t="s">
        <v>218</v>
      </c>
      <c r="D273" s="28"/>
      <c r="E273" s="233"/>
      <c r="F273" s="233"/>
      <c r="G273" s="73">
        <f t="shared" si="5"/>
        <v>0</v>
      </c>
    </row>
    <row r="274" spans="1:7" ht="114.65" customHeight="1">
      <c r="A274" s="242"/>
      <c r="B274" s="24"/>
      <c r="C274" s="28"/>
      <c r="D274" s="26" t="s">
        <v>130</v>
      </c>
      <c r="E274" s="237">
        <v>37</v>
      </c>
      <c r="F274" s="232"/>
      <c r="G274" s="73">
        <f t="shared" si="5"/>
        <v>0</v>
      </c>
    </row>
    <row r="275" spans="1:7">
      <c r="A275" s="242">
        <f>A272+0.01</f>
        <v>2.0199999999999996</v>
      </c>
      <c r="B275" s="24" t="s">
        <v>219</v>
      </c>
      <c r="C275" s="241" t="s">
        <v>220</v>
      </c>
      <c r="D275" s="241"/>
      <c r="E275" s="26"/>
      <c r="F275" s="237"/>
      <c r="G275" s="73">
        <f t="shared" si="5"/>
        <v>0</v>
      </c>
    </row>
    <row r="276" spans="1:7" ht="409.5">
      <c r="A276" s="242"/>
      <c r="B276" s="24"/>
      <c r="C276" s="28" t="s">
        <v>418</v>
      </c>
      <c r="D276" s="28"/>
      <c r="E276" s="233"/>
      <c r="F276" s="233"/>
      <c r="G276" s="73">
        <f t="shared" si="5"/>
        <v>0</v>
      </c>
    </row>
    <row r="277" spans="1:7" ht="121" customHeight="1">
      <c r="A277" s="242"/>
      <c r="B277" s="24"/>
      <c r="C277" s="28"/>
      <c r="D277" s="26" t="s">
        <v>130</v>
      </c>
      <c r="E277" s="237">
        <v>18</v>
      </c>
      <c r="F277" s="232"/>
      <c r="G277" s="73">
        <f t="shared" si="5"/>
        <v>0</v>
      </c>
    </row>
    <row r="278" spans="1:7" ht="143.5" customHeight="1">
      <c r="A278" s="242"/>
      <c r="B278" s="24"/>
      <c r="C278" s="28"/>
      <c r="D278" s="26" t="s">
        <v>130</v>
      </c>
      <c r="E278" s="237">
        <v>22</v>
      </c>
      <c r="F278" s="232"/>
      <c r="G278" s="73">
        <f t="shared" si="5"/>
        <v>0</v>
      </c>
    </row>
    <row r="279" spans="1:7">
      <c r="A279" s="242">
        <f>A275+0.01</f>
        <v>2.0299999999999994</v>
      </c>
      <c r="B279" s="24" t="s">
        <v>221</v>
      </c>
      <c r="C279" s="241" t="s">
        <v>222</v>
      </c>
      <c r="D279" s="241"/>
      <c r="E279" s="26"/>
      <c r="F279" s="237"/>
      <c r="G279" s="73">
        <f t="shared" si="5"/>
        <v>0</v>
      </c>
    </row>
    <row r="280" spans="1:7" ht="232">
      <c r="A280" s="242"/>
      <c r="B280" s="24"/>
      <c r="C280" s="28" t="s">
        <v>223</v>
      </c>
      <c r="D280" s="28"/>
      <c r="E280" s="233"/>
      <c r="F280" s="233"/>
      <c r="G280" s="73">
        <f t="shared" si="5"/>
        <v>0</v>
      </c>
    </row>
    <row r="281" spans="1:7" ht="107.15" customHeight="1">
      <c r="A281" s="242"/>
      <c r="B281" s="24"/>
      <c r="C281" s="28"/>
      <c r="D281" s="26" t="s">
        <v>130</v>
      </c>
      <c r="E281" s="237">
        <v>1</v>
      </c>
      <c r="F281" s="232"/>
      <c r="G281" s="73">
        <f t="shared" si="5"/>
        <v>0</v>
      </c>
    </row>
    <row r="282" spans="1:7">
      <c r="A282" s="242">
        <f>A279+0.01</f>
        <v>2.0399999999999991</v>
      </c>
      <c r="B282" s="24" t="s">
        <v>192</v>
      </c>
      <c r="C282" s="241" t="s">
        <v>222</v>
      </c>
      <c r="D282" s="241"/>
      <c r="E282" s="26"/>
      <c r="F282" s="237"/>
      <c r="G282" s="73">
        <f t="shared" si="5"/>
        <v>0</v>
      </c>
    </row>
    <row r="283" spans="1:7" ht="29">
      <c r="A283" s="242"/>
      <c r="B283" s="24"/>
      <c r="C283" s="28" t="s">
        <v>224</v>
      </c>
      <c r="D283" s="234" t="s">
        <v>130</v>
      </c>
      <c r="E283" s="237">
        <v>1</v>
      </c>
      <c r="F283" s="232"/>
      <c r="G283" s="73">
        <f t="shared" si="5"/>
        <v>0</v>
      </c>
    </row>
    <row r="284" spans="1:7">
      <c r="A284" s="242">
        <f>A282+0.01</f>
        <v>2.0499999999999989</v>
      </c>
      <c r="B284" s="24" t="s">
        <v>225</v>
      </c>
      <c r="C284" s="241" t="s">
        <v>226</v>
      </c>
      <c r="D284" s="241"/>
      <c r="E284" s="26"/>
      <c r="F284" s="237"/>
      <c r="G284" s="73">
        <f t="shared" si="5"/>
        <v>0</v>
      </c>
    </row>
    <row r="285" spans="1:7" ht="101.5">
      <c r="A285" s="242"/>
      <c r="B285" s="24"/>
      <c r="C285" s="28" t="s">
        <v>227</v>
      </c>
      <c r="D285" s="28"/>
      <c r="E285" s="233"/>
      <c r="F285" s="233"/>
      <c r="G285" s="73">
        <f t="shared" si="5"/>
        <v>0</v>
      </c>
    </row>
    <row r="286" spans="1:7" ht="115.5" customHeight="1">
      <c r="A286" s="242"/>
      <c r="B286" s="24"/>
      <c r="C286" s="28"/>
      <c r="D286" s="26" t="s">
        <v>130</v>
      </c>
      <c r="E286" s="237">
        <v>25</v>
      </c>
      <c r="F286" s="237"/>
      <c r="G286" s="73">
        <f t="shared" si="5"/>
        <v>0</v>
      </c>
    </row>
    <row r="287" spans="1:7">
      <c r="A287" s="242">
        <f>A284+0.01</f>
        <v>2.0599999999999987</v>
      </c>
      <c r="B287" s="24" t="s">
        <v>228</v>
      </c>
      <c r="C287" s="241" t="s">
        <v>229</v>
      </c>
      <c r="D287" s="241"/>
      <c r="E287" s="26"/>
      <c r="F287" s="237"/>
      <c r="G287" s="73">
        <f t="shared" si="5"/>
        <v>0</v>
      </c>
    </row>
    <row r="288" spans="1:7" ht="145">
      <c r="A288" s="242"/>
      <c r="B288" s="24"/>
      <c r="C288" s="28" t="s">
        <v>230</v>
      </c>
      <c r="D288" s="28"/>
      <c r="E288" s="233"/>
      <c r="F288" s="233"/>
      <c r="G288" s="73">
        <f t="shared" si="5"/>
        <v>0</v>
      </c>
    </row>
    <row r="289" spans="1:7" ht="90" customHeight="1">
      <c r="A289" s="242"/>
      <c r="B289" s="24"/>
      <c r="C289" s="28"/>
      <c r="D289" s="26" t="s">
        <v>130</v>
      </c>
      <c r="E289" s="237">
        <v>88</v>
      </c>
      <c r="F289" s="237"/>
      <c r="G289" s="73">
        <f t="shared" si="5"/>
        <v>0</v>
      </c>
    </row>
    <row r="290" spans="1:7">
      <c r="A290" s="242">
        <f>A287+0.01</f>
        <v>2.0699999999999985</v>
      </c>
      <c r="B290" s="24" t="s">
        <v>231</v>
      </c>
      <c r="C290" s="241" t="s">
        <v>232</v>
      </c>
      <c r="D290" s="241"/>
      <c r="E290" s="26"/>
      <c r="F290" s="237"/>
      <c r="G290" s="73">
        <f t="shared" si="5"/>
        <v>0</v>
      </c>
    </row>
    <row r="291" spans="1:7" ht="130.5">
      <c r="A291" s="242"/>
      <c r="B291" s="24"/>
      <c r="C291" s="28" t="s">
        <v>233</v>
      </c>
      <c r="D291" s="28"/>
      <c r="E291" s="233"/>
      <c r="F291" s="233"/>
      <c r="G291" s="73">
        <f t="shared" si="5"/>
        <v>0</v>
      </c>
    </row>
    <row r="292" spans="1:7" ht="124.5" customHeight="1">
      <c r="A292" s="242"/>
      <c r="B292" s="24"/>
      <c r="C292" s="28"/>
      <c r="D292" s="26" t="s">
        <v>130</v>
      </c>
      <c r="E292" s="237">
        <v>13</v>
      </c>
      <c r="F292" s="237"/>
      <c r="G292" s="73">
        <f t="shared" si="5"/>
        <v>0</v>
      </c>
    </row>
    <row r="293" spans="1:7">
      <c r="A293" s="242">
        <f>A290+0.01</f>
        <v>2.0799999999999983</v>
      </c>
      <c r="B293" s="24" t="s">
        <v>234</v>
      </c>
      <c r="C293" s="243" t="s">
        <v>420</v>
      </c>
      <c r="D293" s="28"/>
      <c r="E293" s="26"/>
      <c r="F293" s="237"/>
      <c r="G293" s="73">
        <f t="shared" si="5"/>
        <v>0</v>
      </c>
    </row>
    <row r="294" spans="1:7" ht="72.5">
      <c r="A294" s="242"/>
      <c r="B294" s="24"/>
      <c r="C294" s="244" t="s">
        <v>235</v>
      </c>
      <c r="D294" s="28"/>
      <c r="E294" s="233"/>
      <c r="F294" s="233"/>
      <c r="G294" s="73">
        <f t="shared" si="5"/>
        <v>0</v>
      </c>
    </row>
    <row r="295" spans="1:7" ht="108" customHeight="1">
      <c r="A295" s="242"/>
      <c r="B295" s="24"/>
      <c r="C295" s="244"/>
      <c r="D295" s="26" t="s">
        <v>130</v>
      </c>
      <c r="E295" s="237" t="s">
        <v>61</v>
      </c>
      <c r="F295" s="232"/>
      <c r="G295" s="73">
        <f t="shared" si="5"/>
        <v>0</v>
      </c>
    </row>
    <row r="296" spans="1:7">
      <c r="A296" s="242">
        <f>A293+0.01</f>
        <v>2.0899999999999981</v>
      </c>
      <c r="B296" s="24" t="s">
        <v>421</v>
      </c>
      <c r="C296" s="245" t="s">
        <v>422</v>
      </c>
      <c r="D296" s="28"/>
      <c r="E296" s="26"/>
      <c r="F296" s="237"/>
      <c r="G296" s="73">
        <f t="shared" si="5"/>
        <v>0</v>
      </c>
    </row>
    <row r="297" spans="1:7" ht="72.5">
      <c r="A297" s="242"/>
      <c r="B297" s="24"/>
      <c r="C297" s="244" t="s">
        <v>236</v>
      </c>
      <c r="D297" s="28"/>
      <c r="E297" s="233"/>
      <c r="F297" s="233"/>
      <c r="G297" s="73">
        <f t="shared" si="5"/>
        <v>0</v>
      </c>
    </row>
    <row r="298" spans="1:7" ht="94.5" customHeight="1">
      <c r="A298" s="242"/>
      <c r="B298" s="24"/>
      <c r="C298" s="244"/>
      <c r="D298" s="26" t="s">
        <v>130</v>
      </c>
      <c r="E298" s="237" t="s">
        <v>61</v>
      </c>
      <c r="F298" s="232"/>
      <c r="G298" s="73">
        <f t="shared" si="5"/>
        <v>0</v>
      </c>
    </row>
    <row r="299" spans="1:7">
      <c r="A299" s="242">
        <f>A296+0.01</f>
        <v>2.0999999999999979</v>
      </c>
      <c r="B299" s="24" t="s">
        <v>237</v>
      </c>
      <c r="C299" s="246" t="s">
        <v>238</v>
      </c>
      <c r="D299" s="28"/>
      <c r="E299" s="26"/>
      <c r="F299" s="237"/>
      <c r="G299" s="73">
        <f t="shared" si="5"/>
        <v>0</v>
      </c>
    </row>
    <row r="300" spans="1:7" ht="87">
      <c r="A300" s="242"/>
      <c r="B300" s="24"/>
      <c r="C300" s="244" t="s">
        <v>239</v>
      </c>
      <c r="D300" s="28"/>
      <c r="E300" s="233"/>
      <c r="F300" s="233"/>
      <c r="G300" s="73">
        <f t="shared" si="5"/>
        <v>0</v>
      </c>
    </row>
    <row r="301" spans="1:7" ht="107.15" customHeight="1">
      <c r="A301" s="242"/>
      <c r="B301" s="24"/>
      <c r="C301" s="244"/>
      <c r="D301" s="26" t="s">
        <v>130</v>
      </c>
      <c r="E301" s="237">
        <v>18</v>
      </c>
      <c r="F301" s="232"/>
      <c r="G301" s="73">
        <f t="shared" si="5"/>
        <v>0</v>
      </c>
    </row>
    <row r="302" spans="1:7">
      <c r="A302" s="242">
        <f>A299+0.01</f>
        <v>2.1099999999999977</v>
      </c>
      <c r="B302" s="24" t="s">
        <v>240</v>
      </c>
      <c r="C302" s="246" t="s">
        <v>241</v>
      </c>
      <c r="D302" s="28"/>
      <c r="E302" s="26"/>
      <c r="F302" s="237"/>
      <c r="G302" s="73">
        <f t="shared" si="5"/>
        <v>0</v>
      </c>
    </row>
    <row r="303" spans="1:7" ht="87">
      <c r="A303" s="242"/>
      <c r="B303" s="24"/>
      <c r="C303" s="244" t="s">
        <v>242</v>
      </c>
      <c r="D303" s="28"/>
      <c r="E303" s="233"/>
      <c r="F303" s="233"/>
      <c r="G303" s="73">
        <f t="shared" si="5"/>
        <v>0</v>
      </c>
    </row>
    <row r="304" spans="1:7" ht="130" customHeight="1">
      <c r="A304" s="242"/>
      <c r="B304" s="24"/>
      <c r="C304" s="244"/>
      <c r="D304" s="26" t="s">
        <v>130</v>
      </c>
      <c r="E304" s="237" t="s">
        <v>61</v>
      </c>
      <c r="F304" s="232"/>
      <c r="G304" s="73">
        <f t="shared" si="5"/>
        <v>0</v>
      </c>
    </row>
    <row r="305" spans="1:9">
      <c r="A305" s="242">
        <v>3.14</v>
      </c>
      <c r="B305" s="24" t="s">
        <v>423</v>
      </c>
      <c r="C305" s="246" t="s">
        <v>424</v>
      </c>
      <c r="D305" s="28"/>
      <c r="E305" s="26"/>
      <c r="F305" s="237"/>
      <c r="G305" s="73">
        <f t="shared" si="5"/>
        <v>0</v>
      </c>
    </row>
    <row r="306" spans="1:9" ht="58">
      <c r="A306" s="242"/>
      <c r="B306" s="24"/>
      <c r="C306" s="244" t="s">
        <v>425</v>
      </c>
      <c r="D306" s="28"/>
      <c r="E306" s="233"/>
      <c r="F306" s="233"/>
      <c r="G306" s="73">
        <f t="shared" si="5"/>
        <v>0</v>
      </c>
    </row>
    <row r="307" spans="1:9" ht="124.5" customHeight="1">
      <c r="A307" s="242"/>
      <c r="B307" s="24"/>
      <c r="C307" s="244"/>
      <c r="D307" s="26" t="s">
        <v>130</v>
      </c>
      <c r="E307" s="237">
        <v>22</v>
      </c>
      <c r="F307" s="232"/>
      <c r="G307" s="73">
        <f t="shared" si="5"/>
        <v>0</v>
      </c>
    </row>
    <row r="308" spans="1:9">
      <c r="A308" s="242">
        <v>3.15</v>
      </c>
      <c r="B308" s="24" t="s">
        <v>426</v>
      </c>
      <c r="C308" s="246" t="s">
        <v>427</v>
      </c>
      <c r="D308" s="28"/>
      <c r="E308" s="26"/>
      <c r="F308" s="237"/>
      <c r="G308" s="73">
        <f t="shared" si="5"/>
        <v>0</v>
      </c>
    </row>
    <row r="309" spans="1:9" ht="87">
      <c r="A309" s="242"/>
      <c r="B309" s="24"/>
      <c r="C309" s="244" t="s">
        <v>428</v>
      </c>
      <c r="D309" s="28"/>
      <c r="E309" s="233"/>
      <c r="F309" s="233"/>
      <c r="G309" s="73">
        <f t="shared" si="5"/>
        <v>0</v>
      </c>
    </row>
    <row r="310" spans="1:9" ht="102.65" customHeight="1">
      <c r="A310" s="242"/>
      <c r="B310" s="24"/>
      <c r="C310" s="244"/>
      <c r="D310" s="26" t="s">
        <v>130</v>
      </c>
      <c r="E310" s="237">
        <v>22</v>
      </c>
      <c r="F310" s="237"/>
      <c r="G310" s="73">
        <f t="shared" si="5"/>
        <v>0</v>
      </c>
    </row>
    <row r="311" spans="1:9">
      <c r="A311" s="242">
        <v>3.16</v>
      </c>
      <c r="B311" s="24" t="s">
        <v>429</v>
      </c>
      <c r="C311" s="246" t="s">
        <v>430</v>
      </c>
      <c r="D311" s="28"/>
      <c r="E311" s="26"/>
      <c r="F311" s="237"/>
      <c r="G311" s="73"/>
    </row>
    <row r="312" spans="1:9" ht="87">
      <c r="A312" s="242"/>
      <c r="B312" s="24"/>
      <c r="C312" s="244" t="s">
        <v>431</v>
      </c>
      <c r="D312" s="26" t="s">
        <v>130</v>
      </c>
      <c r="E312" s="237">
        <v>22</v>
      </c>
      <c r="F312" s="26"/>
      <c r="G312" s="73">
        <f t="shared" si="5"/>
        <v>0</v>
      </c>
    </row>
    <row r="313" spans="1:9" ht="122.15" customHeight="1">
      <c r="A313" s="242"/>
      <c r="B313" s="24"/>
      <c r="C313" s="244"/>
      <c r="D313" s="28"/>
      <c r="E313" s="26"/>
      <c r="F313" s="237"/>
      <c r="G313" s="73">
        <f t="shared" si="5"/>
        <v>0</v>
      </c>
    </row>
    <row r="314" spans="1:9">
      <c r="A314" s="242">
        <f>A311+0.01</f>
        <v>3.17</v>
      </c>
      <c r="B314" s="24" t="s">
        <v>192</v>
      </c>
      <c r="C314" s="246" t="s">
        <v>243</v>
      </c>
      <c r="D314" s="28"/>
      <c r="E314" s="26"/>
      <c r="F314" s="237"/>
      <c r="G314" s="73">
        <f t="shared" si="5"/>
        <v>0</v>
      </c>
    </row>
    <row r="315" spans="1:9">
      <c r="A315" s="242"/>
      <c r="B315" s="24"/>
      <c r="C315" s="244" t="s">
        <v>244</v>
      </c>
      <c r="D315" s="28"/>
      <c r="E315" s="234"/>
      <c r="F315" s="26"/>
      <c r="G315" s="73">
        <f t="shared" si="5"/>
        <v>0</v>
      </c>
    </row>
    <row r="316" spans="1:9" ht="110.15" customHeight="1">
      <c r="A316" s="247"/>
      <c r="B316" s="232"/>
      <c r="C316" s="232"/>
      <c r="D316" s="26" t="s">
        <v>130</v>
      </c>
      <c r="E316" s="237">
        <v>28</v>
      </c>
      <c r="F316" s="232"/>
      <c r="G316" s="73">
        <f t="shared" si="5"/>
        <v>0</v>
      </c>
    </row>
    <row r="317" spans="1:9" ht="20.149999999999999" customHeight="1" thickBot="1">
      <c r="A317" s="84">
        <v>3</v>
      </c>
      <c r="B317" s="262" t="s">
        <v>254</v>
      </c>
      <c r="C317" s="263"/>
      <c r="D317" s="104"/>
      <c r="E317" s="104"/>
      <c r="F317" s="104"/>
      <c r="G317" s="105">
        <f>SUM(G272:G316)</f>
        <v>0</v>
      </c>
    </row>
    <row r="318" spans="1:9" ht="19" thickBot="1">
      <c r="A318" s="266" t="s">
        <v>255</v>
      </c>
      <c r="B318" s="267"/>
      <c r="C318" s="267"/>
      <c r="D318" s="267"/>
      <c r="E318" s="267"/>
      <c r="F318" s="268"/>
      <c r="G318" s="83">
        <f>SUM(G317,G270)</f>
        <v>0</v>
      </c>
    </row>
    <row r="319" spans="1:9" ht="40" customHeight="1" thickBot="1">
      <c r="A319" s="257" t="s">
        <v>256</v>
      </c>
      <c r="B319" s="258"/>
      <c r="C319" s="258"/>
      <c r="D319" s="258"/>
      <c r="E319" s="258"/>
      <c r="F319" s="248"/>
      <c r="G319" s="107">
        <f>SUM(G318,G249)</f>
        <v>0</v>
      </c>
      <c r="I319" s="249"/>
    </row>
    <row r="320" spans="1:9" ht="15" thickTop="1"/>
  </sheetData>
  <sheetProtection algorithmName="SHA-512" hashValue="Vgvrpy/GWdDtiEHQOqrOugBh5iEykSoy3n63Fuja95pgThWbBvW01X8w5krrcwILRkjVNXV8QA5DFn1NfSIBeg==" saltValue="yAYGuqAjrA6SWjobZyflHg==" spinCount="100000" sheet="1" objects="1" scenarios="1"/>
  <protectedRanges>
    <protectedRange sqref="F1:F1048576" name="Range1"/>
  </protectedRanges>
  <mergeCells count="25">
    <mergeCell ref="B62:C62"/>
    <mergeCell ref="A1:B2"/>
    <mergeCell ref="C1:F2"/>
    <mergeCell ref="A43:C43"/>
    <mergeCell ref="B44:C44"/>
    <mergeCell ref="B61:C61"/>
    <mergeCell ref="A249:F249"/>
    <mergeCell ref="B92:C92"/>
    <mergeCell ref="B93:C93"/>
    <mergeCell ref="B130:D130"/>
    <mergeCell ref="B131:C131"/>
    <mergeCell ref="B140:C140"/>
    <mergeCell ref="B141:C141"/>
    <mergeCell ref="B153:D153"/>
    <mergeCell ref="B154:C154"/>
    <mergeCell ref="B189:C189"/>
    <mergeCell ref="B190:C190"/>
    <mergeCell ref="B248:C248"/>
    <mergeCell ref="A319:E319"/>
    <mergeCell ref="A250:C250"/>
    <mergeCell ref="B253:C253"/>
    <mergeCell ref="B270:C270"/>
    <mergeCell ref="B271:C271"/>
    <mergeCell ref="B317:C317"/>
    <mergeCell ref="A318:F318"/>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7785-C130-41C2-84F7-CD4784E1FB7C}">
  <sheetPr>
    <tabColor rgb="FFFFC000"/>
  </sheetPr>
  <dimension ref="A1:J320"/>
  <sheetViews>
    <sheetView showZeros="0" view="pageBreakPreview" zoomScale="55" zoomScaleNormal="55" zoomScaleSheetLayoutView="55" workbookViewId="0">
      <pane xSplit="5" ySplit="3" topLeftCell="F31" activePane="bottomRight" state="frozen"/>
      <selection activeCell="E9" sqref="E9"/>
      <selection pane="topRight" activeCell="E9" sqref="E9"/>
      <selection pane="bottomLeft" activeCell="E9" sqref="E9"/>
      <selection pane="bottomRight" activeCell="F47" sqref="F47"/>
    </sheetView>
  </sheetViews>
  <sheetFormatPr defaultColWidth="9.1796875" defaultRowHeight="14.5"/>
  <cols>
    <col min="1" max="1" width="6.453125" style="250" bestFit="1" customWidth="1"/>
    <col min="2" max="2" width="11.453125" style="250" customWidth="1"/>
    <col min="3" max="3" width="83.1796875" style="251" customWidth="1"/>
    <col min="4" max="4" width="4.54296875" style="252" bestFit="1" customWidth="1"/>
    <col min="5" max="5" width="8.1796875" style="253" bestFit="1" customWidth="1"/>
    <col min="6" max="6" width="11" style="252" customWidth="1"/>
    <col min="7" max="7" width="26.1796875" style="9" bestFit="1" customWidth="1"/>
    <col min="10" max="10" width="12.453125" bestFit="1" customWidth="1"/>
  </cols>
  <sheetData>
    <row r="1" spans="1:7" s="212" customFormat="1" ht="15.75" customHeight="1">
      <c r="A1" s="278" t="s">
        <v>0</v>
      </c>
      <c r="B1" s="279"/>
      <c r="C1" s="282" t="s">
        <v>432</v>
      </c>
      <c r="D1" s="282"/>
      <c r="E1" s="282"/>
      <c r="F1" s="282"/>
      <c r="G1" s="56" t="s">
        <v>1</v>
      </c>
    </row>
    <row r="2" spans="1:7" s="212" customFormat="1" ht="27.75" customHeight="1">
      <c r="A2" s="280"/>
      <c r="B2" s="281"/>
      <c r="C2" s="283"/>
      <c r="D2" s="283"/>
      <c r="E2" s="283"/>
      <c r="F2" s="283"/>
      <c r="G2" s="108">
        <v>44281</v>
      </c>
    </row>
    <row r="3" spans="1:7" s="212" customFormat="1" ht="25" customHeight="1" thickBot="1">
      <c r="A3" s="34" t="s">
        <v>2</v>
      </c>
      <c r="B3" s="35" t="s">
        <v>3</v>
      </c>
      <c r="C3" s="35" t="s">
        <v>4</v>
      </c>
      <c r="D3" s="35" t="s">
        <v>5</v>
      </c>
      <c r="E3" s="35" t="s">
        <v>339</v>
      </c>
      <c r="F3" s="213" t="s">
        <v>196</v>
      </c>
      <c r="G3" s="57" t="s">
        <v>197</v>
      </c>
    </row>
    <row r="4" spans="1:7" s="215" customFormat="1">
      <c r="A4" s="30"/>
      <c r="B4" s="31"/>
      <c r="C4" s="32" t="s">
        <v>6</v>
      </c>
      <c r="D4" s="33"/>
      <c r="E4" s="33"/>
      <c r="F4" s="214"/>
      <c r="G4" s="58"/>
    </row>
    <row r="5" spans="1:7" s="215" customFormat="1" ht="29">
      <c r="A5" s="10"/>
      <c r="B5" s="11"/>
      <c r="C5" s="15" t="s">
        <v>7</v>
      </c>
      <c r="D5" s="13"/>
      <c r="E5" s="13"/>
      <c r="F5" s="14"/>
      <c r="G5" s="59">
        <f>IF(E5="QRO",F5*0, F5*E5)</f>
        <v>0</v>
      </c>
    </row>
    <row r="6" spans="1:7" s="215" customFormat="1" ht="69" customHeight="1">
      <c r="A6" s="10"/>
      <c r="B6" s="11"/>
      <c r="C6" s="12" t="s">
        <v>8</v>
      </c>
      <c r="D6" s="13"/>
      <c r="E6" s="13"/>
      <c r="F6" s="14"/>
      <c r="G6" s="59">
        <f t="shared" ref="G6:G69" si="0">IF(E6="QRO",F6*0, F6*E6)</f>
        <v>0</v>
      </c>
    </row>
    <row r="7" spans="1:7" s="215" customFormat="1" ht="51.75" customHeight="1">
      <c r="A7" s="10"/>
      <c r="B7" s="11"/>
      <c r="C7" s="12" t="s">
        <v>9</v>
      </c>
      <c r="D7" s="13"/>
      <c r="E7" s="13"/>
      <c r="F7" s="14"/>
      <c r="G7" s="59">
        <f t="shared" si="0"/>
        <v>0</v>
      </c>
    </row>
    <row r="8" spans="1:7" s="215" customFormat="1" ht="97.5" customHeight="1">
      <c r="A8" s="10"/>
      <c r="B8" s="11"/>
      <c r="C8" s="12" t="s">
        <v>10</v>
      </c>
      <c r="D8" s="13"/>
      <c r="E8" s="13"/>
      <c r="F8" s="14"/>
      <c r="G8" s="59">
        <f t="shared" si="0"/>
        <v>0</v>
      </c>
    </row>
    <row r="9" spans="1:7" s="215" customFormat="1" ht="93" customHeight="1">
      <c r="A9" s="10"/>
      <c r="B9" s="11"/>
      <c r="C9" s="12" t="s">
        <v>11</v>
      </c>
      <c r="D9" s="13"/>
      <c r="E9" s="13"/>
      <c r="F9" s="14"/>
      <c r="G9" s="59">
        <f t="shared" si="0"/>
        <v>0</v>
      </c>
    </row>
    <row r="10" spans="1:7" s="215" customFormat="1" ht="53.25" customHeight="1">
      <c r="A10" s="10"/>
      <c r="B10" s="11"/>
      <c r="C10" s="12" t="s">
        <v>12</v>
      </c>
      <c r="D10" s="13"/>
      <c r="E10" s="13"/>
      <c r="F10" s="14"/>
      <c r="G10" s="59">
        <f t="shared" si="0"/>
        <v>0</v>
      </c>
    </row>
    <row r="11" spans="1:7" s="215" customFormat="1" ht="48" customHeight="1">
      <c r="A11" s="10"/>
      <c r="B11" s="11"/>
      <c r="C11" s="15" t="s">
        <v>13</v>
      </c>
      <c r="D11" s="13"/>
      <c r="E11" s="13"/>
      <c r="F11" s="14"/>
      <c r="G11" s="59">
        <f t="shared" si="0"/>
        <v>0</v>
      </c>
    </row>
    <row r="12" spans="1:7" s="215" customFormat="1" ht="36.75" customHeight="1">
      <c r="A12" s="10"/>
      <c r="B12" s="11"/>
      <c r="C12" s="15" t="s">
        <v>14</v>
      </c>
      <c r="D12" s="13"/>
      <c r="E12" s="13"/>
      <c r="F12" s="14"/>
      <c r="G12" s="59">
        <f t="shared" si="0"/>
        <v>0</v>
      </c>
    </row>
    <row r="13" spans="1:7" s="215" customFormat="1" ht="84.75" customHeight="1">
      <c r="A13" s="10"/>
      <c r="B13" s="11"/>
      <c r="C13" s="15" t="s">
        <v>15</v>
      </c>
      <c r="D13" s="13"/>
      <c r="E13" s="13"/>
      <c r="F13" s="14"/>
      <c r="G13" s="59">
        <f t="shared" si="0"/>
        <v>0</v>
      </c>
    </row>
    <row r="14" spans="1:7" s="215" customFormat="1" ht="83.25" customHeight="1">
      <c r="A14" s="10"/>
      <c r="B14" s="11"/>
      <c r="C14" s="15" t="s">
        <v>16</v>
      </c>
      <c r="D14" s="13"/>
      <c r="E14" s="13"/>
      <c r="F14" s="14"/>
      <c r="G14" s="59">
        <f t="shared" si="0"/>
        <v>0</v>
      </c>
    </row>
    <row r="15" spans="1:7" s="215" customFormat="1" ht="52.5" customHeight="1">
      <c r="A15" s="10"/>
      <c r="B15" s="11"/>
      <c r="C15" s="15" t="s">
        <v>17</v>
      </c>
      <c r="D15" s="13"/>
      <c r="E15" s="13"/>
      <c r="F15" s="14"/>
      <c r="G15" s="59">
        <f t="shared" si="0"/>
        <v>0</v>
      </c>
    </row>
    <row r="16" spans="1:7" s="215" customFormat="1" ht="34.5" customHeight="1">
      <c r="A16" s="10"/>
      <c r="B16" s="11"/>
      <c r="C16" s="15" t="s">
        <v>18</v>
      </c>
      <c r="D16" s="13"/>
      <c r="E16" s="13"/>
      <c r="F16" s="14"/>
      <c r="G16" s="59">
        <f t="shared" si="0"/>
        <v>0</v>
      </c>
    </row>
    <row r="17" spans="1:7" s="215" customFormat="1" ht="34.5" customHeight="1">
      <c r="A17" s="10"/>
      <c r="B17" s="11"/>
      <c r="C17" s="15" t="s">
        <v>19</v>
      </c>
      <c r="D17" s="13"/>
      <c r="E17" s="13"/>
      <c r="F17" s="14"/>
      <c r="G17" s="59">
        <f t="shared" si="0"/>
        <v>0</v>
      </c>
    </row>
    <row r="18" spans="1:7" s="215" customFormat="1" ht="51" customHeight="1">
      <c r="A18" s="10"/>
      <c r="B18" s="11"/>
      <c r="C18" s="15" t="s">
        <v>20</v>
      </c>
      <c r="D18" s="13"/>
      <c r="E18" s="13"/>
      <c r="F18" s="14"/>
      <c r="G18" s="59">
        <f t="shared" si="0"/>
        <v>0</v>
      </c>
    </row>
    <row r="19" spans="1:7" s="215" customFormat="1">
      <c r="A19" s="10"/>
      <c r="B19" s="11"/>
      <c r="C19" s="15" t="s">
        <v>21</v>
      </c>
      <c r="D19" s="13"/>
      <c r="E19" s="13"/>
      <c r="F19" s="14"/>
      <c r="G19" s="59">
        <f t="shared" si="0"/>
        <v>0</v>
      </c>
    </row>
    <row r="20" spans="1:7" s="215" customFormat="1">
      <c r="A20" s="10"/>
      <c r="B20" s="11"/>
      <c r="C20" s="15" t="s">
        <v>22</v>
      </c>
      <c r="D20" s="13"/>
      <c r="E20" s="13"/>
      <c r="F20" s="14"/>
      <c r="G20" s="59">
        <f t="shared" si="0"/>
        <v>0</v>
      </c>
    </row>
    <row r="21" spans="1:7" s="215" customFormat="1" ht="29">
      <c r="A21" s="10"/>
      <c r="B21" s="11"/>
      <c r="C21" s="15" t="s">
        <v>23</v>
      </c>
      <c r="D21" s="13"/>
      <c r="E21" s="13"/>
      <c r="F21" s="14"/>
      <c r="G21" s="59">
        <f t="shared" si="0"/>
        <v>0</v>
      </c>
    </row>
    <row r="22" spans="1:7" s="215" customFormat="1">
      <c r="A22" s="10"/>
      <c r="B22" s="11"/>
      <c r="C22" s="15" t="s">
        <v>24</v>
      </c>
      <c r="D22" s="13"/>
      <c r="E22" s="13"/>
      <c r="F22" s="14"/>
      <c r="G22" s="59">
        <f t="shared" si="0"/>
        <v>0</v>
      </c>
    </row>
    <row r="23" spans="1:7" s="215" customFormat="1">
      <c r="A23" s="10"/>
      <c r="B23" s="11"/>
      <c r="C23" s="15" t="s">
        <v>25</v>
      </c>
      <c r="D23" s="13"/>
      <c r="E23" s="13"/>
      <c r="F23" s="14"/>
      <c r="G23" s="59">
        <f t="shared" si="0"/>
        <v>0</v>
      </c>
    </row>
    <row r="24" spans="1:7" s="215" customFormat="1">
      <c r="A24" s="10"/>
      <c r="B24" s="11"/>
      <c r="C24" s="15" t="s">
        <v>26</v>
      </c>
      <c r="D24" s="13"/>
      <c r="E24" s="13"/>
      <c r="F24" s="14"/>
      <c r="G24" s="59">
        <f t="shared" si="0"/>
        <v>0</v>
      </c>
    </row>
    <row r="25" spans="1:7" s="215" customFormat="1">
      <c r="A25" s="10"/>
      <c r="B25" s="11"/>
      <c r="C25" s="15" t="s">
        <v>27</v>
      </c>
      <c r="D25" s="13"/>
      <c r="E25" s="13"/>
      <c r="F25" s="14"/>
      <c r="G25" s="59">
        <f t="shared" si="0"/>
        <v>0</v>
      </c>
    </row>
    <row r="26" spans="1:7" s="215" customFormat="1">
      <c r="A26" s="10"/>
      <c r="B26" s="11"/>
      <c r="C26" s="15" t="s">
        <v>28</v>
      </c>
      <c r="D26" s="13"/>
      <c r="E26" s="13"/>
      <c r="F26" s="14"/>
      <c r="G26" s="59">
        <f t="shared" si="0"/>
        <v>0</v>
      </c>
    </row>
    <row r="27" spans="1:7" s="215" customFormat="1">
      <c r="A27" s="10"/>
      <c r="B27" s="11"/>
      <c r="C27" s="15" t="s">
        <v>29</v>
      </c>
      <c r="D27" s="13"/>
      <c r="E27" s="13"/>
      <c r="F27" s="14"/>
      <c r="G27" s="59">
        <f t="shared" si="0"/>
        <v>0</v>
      </c>
    </row>
    <row r="28" spans="1:7" s="215" customFormat="1">
      <c r="A28" s="10"/>
      <c r="B28" s="11"/>
      <c r="C28" s="15" t="s">
        <v>30</v>
      </c>
      <c r="D28" s="13"/>
      <c r="E28" s="13"/>
      <c r="F28" s="14"/>
      <c r="G28" s="59">
        <f t="shared" si="0"/>
        <v>0</v>
      </c>
    </row>
    <row r="29" spans="1:7" s="215" customFormat="1">
      <c r="A29" s="10"/>
      <c r="B29" s="11"/>
      <c r="C29" s="15" t="s">
        <v>31</v>
      </c>
      <c r="D29" s="13"/>
      <c r="E29" s="13"/>
      <c r="F29" s="14"/>
      <c r="G29" s="59">
        <f t="shared" si="0"/>
        <v>0</v>
      </c>
    </row>
    <row r="30" spans="1:7" s="215" customFormat="1">
      <c r="A30" s="10"/>
      <c r="B30" s="11"/>
      <c r="C30" s="15" t="s">
        <v>32</v>
      </c>
      <c r="D30" s="13"/>
      <c r="E30" s="13"/>
      <c r="F30" s="14"/>
      <c r="G30" s="59">
        <f t="shared" si="0"/>
        <v>0</v>
      </c>
    </row>
    <row r="31" spans="1:7" s="215" customFormat="1">
      <c r="A31" s="10"/>
      <c r="B31" s="11"/>
      <c r="C31" s="15" t="s">
        <v>33</v>
      </c>
      <c r="D31" s="13"/>
      <c r="E31" s="13"/>
      <c r="F31" s="14"/>
      <c r="G31" s="59">
        <f t="shared" si="0"/>
        <v>0</v>
      </c>
    </row>
    <row r="32" spans="1:7" s="215" customFormat="1">
      <c r="A32" s="10"/>
      <c r="B32" s="11"/>
      <c r="C32" s="15" t="s">
        <v>34</v>
      </c>
      <c r="D32" s="13"/>
      <c r="E32" s="13"/>
      <c r="F32" s="14"/>
      <c r="G32" s="59">
        <f t="shared" si="0"/>
        <v>0</v>
      </c>
    </row>
    <row r="33" spans="1:7" s="215" customFormat="1">
      <c r="A33" s="10"/>
      <c r="B33" s="11"/>
      <c r="C33" s="15" t="s">
        <v>35</v>
      </c>
      <c r="D33" s="13"/>
      <c r="E33" s="13"/>
      <c r="F33" s="14"/>
      <c r="G33" s="59">
        <f t="shared" si="0"/>
        <v>0</v>
      </c>
    </row>
    <row r="34" spans="1:7" s="215" customFormat="1">
      <c r="A34" s="10"/>
      <c r="B34" s="11"/>
      <c r="C34" s="15" t="s">
        <v>36</v>
      </c>
      <c r="D34" s="13"/>
      <c r="E34" s="16"/>
      <c r="F34" s="14"/>
      <c r="G34" s="59">
        <f t="shared" si="0"/>
        <v>0</v>
      </c>
    </row>
    <row r="35" spans="1:7" s="215" customFormat="1">
      <c r="A35" s="10"/>
      <c r="B35" s="11"/>
      <c r="C35" s="15" t="s">
        <v>37</v>
      </c>
      <c r="D35" s="13"/>
      <c r="E35" s="16"/>
      <c r="F35" s="14"/>
      <c r="G35" s="59">
        <f t="shared" si="0"/>
        <v>0</v>
      </c>
    </row>
    <row r="36" spans="1:7" s="215" customFormat="1">
      <c r="A36" s="10"/>
      <c r="B36" s="11"/>
      <c r="C36" s="15" t="s">
        <v>38</v>
      </c>
      <c r="D36" s="13"/>
      <c r="E36" s="16"/>
      <c r="F36" s="14"/>
      <c r="G36" s="59">
        <f t="shared" si="0"/>
        <v>0</v>
      </c>
    </row>
    <row r="37" spans="1:7" s="215" customFormat="1">
      <c r="A37" s="10"/>
      <c r="B37" s="11"/>
      <c r="C37" s="15" t="s">
        <v>39</v>
      </c>
      <c r="D37" s="13"/>
      <c r="E37" s="16"/>
      <c r="F37" s="14"/>
      <c r="G37" s="59">
        <f t="shared" si="0"/>
        <v>0</v>
      </c>
    </row>
    <row r="38" spans="1:7" s="215" customFormat="1">
      <c r="A38" s="10"/>
      <c r="B38" s="11"/>
      <c r="C38" s="15" t="s">
        <v>40</v>
      </c>
      <c r="D38" s="13"/>
      <c r="E38" s="16"/>
      <c r="F38" s="14"/>
      <c r="G38" s="59">
        <f t="shared" si="0"/>
        <v>0</v>
      </c>
    </row>
    <row r="39" spans="1:7" s="215" customFormat="1">
      <c r="A39" s="10"/>
      <c r="B39" s="11"/>
      <c r="C39" s="15" t="s">
        <v>41</v>
      </c>
      <c r="D39" s="13"/>
      <c r="E39" s="16"/>
      <c r="F39" s="14"/>
      <c r="G39" s="59">
        <f t="shared" si="0"/>
        <v>0</v>
      </c>
    </row>
    <row r="40" spans="1:7" s="215" customFormat="1">
      <c r="A40" s="10"/>
      <c r="B40" s="11"/>
      <c r="C40" s="15" t="s">
        <v>42</v>
      </c>
      <c r="D40" s="13"/>
      <c r="E40" s="16"/>
      <c r="F40" s="14"/>
      <c r="G40" s="59">
        <f t="shared" si="0"/>
        <v>0</v>
      </c>
    </row>
    <row r="41" spans="1:7" s="215" customFormat="1">
      <c r="A41" s="10"/>
      <c r="B41" s="11"/>
      <c r="C41" s="15" t="s">
        <v>43</v>
      </c>
      <c r="D41" s="13"/>
      <c r="E41" s="16"/>
      <c r="F41" s="14"/>
      <c r="G41" s="59">
        <f t="shared" si="0"/>
        <v>0</v>
      </c>
    </row>
    <row r="42" spans="1:7" s="215" customFormat="1" ht="15" thickBot="1">
      <c r="A42" s="36"/>
      <c r="B42" s="37"/>
      <c r="C42" s="38" t="s">
        <v>44</v>
      </c>
      <c r="D42" s="39"/>
      <c r="E42" s="40"/>
      <c r="F42" s="216"/>
      <c r="G42" s="60">
        <f t="shared" si="0"/>
        <v>0</v>
      </c>
    </row>
    <row r="43" spans="1:7" s="215" customFormat="1" ht="26.15" customHeight="1" thickBot="1">
      <c r="A43" s="284" t="s">
        <v>198</v>
      </c>
      <c r="B43" s="285"/>
      <c r="C43" s="286"/>
      <c r="D43" s="44"/>
      <c r="E43" s="45"/>
      <c r="F43" s="217"/>
      <c r="G43" s="61"/>
    </row>
    <row r="44" spans="1:7" s="218" customFormat="1" ht="31" customHeight="1">
      <c r="A44" s="46">
        <v>1</v>
      </c>
      <c r="B44" s="269" t="s">
        <v>45</v>
      </c>
      <c r="C44" s="270"/>
      <c r="D44" s="47"/>
      <c r="E44" s="48"/>
      <c r="F44" s="47"/>
      <c r="G44" s="62">
        <f t="shared" si="0"/>
        <v>0</v>
      </c>
    </row>
    <row r="45" spans="1:7" s="218" customFormat="1">
      <c r="A45" s="41"/>
      <c r="B45" s="18">
        <f>A44+0.01</f>
        <v>1.01</v>
      </c>
      <c r="C45" s="12" t="s">
        <v>46</v>
      </c>
      <c r="D45" s="14"/>
      <c r="E45" s="16"/>
      <c r="F45" s="14"/>
      <c r="G45" s="63">
        <f t="shared" si="0"/>
        <v>0</v>
      </c>
    </row>
    <row r="46" spans="1:7" s="218" customFormat="1" ht="29">
      <c r="A46" s="41"/>
      <c r="B46" s="18"/>
      <c r="C46" s="15" t="s">
        <v>47</v>
      </c>
      <c r="D46" s="14"/>
      <c r="E46" s="16"/>
      <c r="F46" s="14"/>
      <c r="G46" s="63">
        <f t="shared" si="0"/>
        <v>0</v>
      </c>
    </row>
    <row r="47" spans="1:7" s="218" customFormat="1">
      <c r="A47" s="41"/>
      <c r="B47" s="11"/>
      <c r="C47" s="15" t="s">
        <v>48</v>
      </c>
      <c r="D47" s="14" t="s">
        <v>49</v>
      </c>
      <c r="E47" s="16">
        <v>55</v>
      </c>
      <c r="F47" s="14"/>
      <c r="G47" s="63">
        <f t="shared" si="0"/>
        <v>0</v>
      </c>
    </row>
    <row r="48" spans="1:7" s="218" customFormat="1">
      <c r="A48" s="41"/>
      <c r="B48" s="11"/>
      <c r="C48" s="15" t="s">
        <v>50</v>
      </c>
      <c r="D48" s="14" t="s">
        <v>49</v>
      </c>
      <c r="E48" s="16">
        <v>25</v>
      </c>
      <c r="F48" s="14"/>
      <c r="G48" s="63">
        <f t="shared" si="0"/>
        <v>0</v>
      </c>
    </row>
    <row r="49" spans="1:7" s="215" customFormat="1">
      <c r="A49" s="41"/>
      <c r="B49" s="18">
        <f>B45+0.01</f>
        <v>1.02</v>
      </c>
      <c r="C49" s="17" t="s">
        <v>51</v>
      </c>
      <c r="D49" s="14"/>
      <c r="E49" s="16"/>
      <c r="F49" s="14"/>
      <c r="G49" s="63"/>
    </row>
    <row r="50" spans="1:7" s="215" customFormat="1" ht="159.5">
      <c r="A50" s="41"/>
      <c r="B50" s="11"/>
      <c r="C50" s="19" t="s">
        <v>52</v>
      </c>
      <c r="D50" s="14" t="s">
        <v>49</v>
      </c>
      <c r="E50" s="16">
        <v>160</v>
      </c>
      <c r="F50" s="14"/>
      <c r="G50" s="63">
        <f t="shared" si="0"/>
        <v>0</v>
      </c>
    </row>
    <row r="51" spans="1:7" s="215" customFormat="1">
      <c r="A51" s="41"/>
      <c r="B51" s="18">
        <f>B49+0.01</f>
        <v>1.03</v>
      </c>
      <c r="C51" s="17" t="s">
        <v>53</v>
      </c>
      <c r="D51" s="14"/>
      <c r="E51" s="16"/>
      <c r="F51" s="14"/>
      <c r="G51" s="63"/>
    </row>
    <row r="52" spans="1:7" s="215" customFormat="1" ht="159.5">
      <c r="A52" s="41"/>
      <c r="B52" s="11"/>
      <c r="C52" s="19" t="s">
        <v>54</v>
      </c>
      <c r="D52" s="14" t="s">
        <v>49</v>
      </c>
      <c r="E52" s="16" t="s">
        <v>61</v>
      </c>
      <c r="F52" s="14"/>
      <c r="G52" s="63">
        <f t="shared" si="0"/>
        <v>0</v>
      </c>
    </row>
    <row r="53" spans="1:7" s="215" customFormat="1">
      <c r="A53" s="41"/>
      <c r="B53" s="18">
        <f>B51+0.01</f>
        <v>1.04</v>
      </c>
      <c r="C53" s="17" t="s">
        <v>55</v>
      </c>
      <c r="D53" s="14"/>
      <c r="E53" s="16"/>
      <c r="F53" s="14"/>
      <c r="G53" s="63"/>
    </row>
    <row r="54" spans="1:7" s="215" customFormat="1" ht="58">
      <c r="A54" s="41"/>
      <c r="B54" s="11"/>
      <c r="C54" s="20" t="s">
        <v>56</v>
      </c>
      <c r="D54" s="14" t="s">
        <v>49</v>
      </c>
      <c r="E54" s="16">
        <v>55</v>
      </c>
      <c r="F54" s="14"/>
      <c r="G54" s="63">
        <f t="shared" si="0"/>
        <v>0</v>
      </c>
    </row>
    <row r="55" spans="1:7" s="215" customFormat="1">
      <c r="A55" s="41"/>
      <c r="B55" s="18">
        <f>B53+0.01</f>
        <v>1.05</v>
      </c>
      <c r="C55" s="17" t="s">
        <v>57</v>
      </c>
      <c r="D55" s="14"/>
      <c r="E55" s="16"/>
      <c r="F55" s="14"/>
      <c r="G55" s="63"/>
    </row>
    <row r="56" spans="1:7" s="215" customFormat="1" ht="72.5">
      <c r="A56" s="41"/>
      <c r="B56" s="11"/>
      <c r="C56" s="20" t="s">
        <v>58</v>
      </c>
      <c r="D56" s="14" t="s">
        <v>49</v>
      </c>
      <c r="E56" s="16">
        <v>6</v>
      </c>
      <c r="F56" s="14"/>
      <c r="G56" s="63">
        <f t="shared" si="0"/>
        <v>0</v>
      </c>
    </row>
    <row r="57" spans="1:7" s="215" customFormat="1">
      <c r="A57" s="41"/>
      <c r="B57" s="18">
        <f>B55+0.01</f>
        <v>1.06</v>
      </c>
      <c r="C57" s="17" t="s">
        <v>59</v>
      </c>
      <c r="D57" s="14"/>
      <c r="E57" s="16"/>
      <c r="F57" s="14"/>
      <c r="G57" s="63">
        <f t="shared" si="0"/>
        <v>0</v>
      </c>
    </row>
    <row r="58" spans="1:7" s="215" customFormat="1" ht="72.5">
      <c r="A58" s="41"/>
      <c r="B58" s="11"/>
      <c r="C58" s="20" t="s">
        <v>60</v>
      </c>
      <c r="D58" s="14" t="s">
        <v>49</v>
      </c>
      <c r="E58" s="16" t="s">
        <v>61</v>
      </c>
      <c r="F58" s="14"/>
      <c r="G58" s="63">
        <f t="shared" si="0"/>
        <v>0</v>
      </c>
    </row>
    <row r="59" spans="1:7" s="215" customFormat="1">
      <c r="A59" s="41"/>
      <c r="B59" s="18">
        <f>B57+0.01</f>
        <v>1.07</v>
      </c>
      <c r="C59" s="17" t="s">
        <v>62</v>
      </c>
      <c r="D59" s="14"/>
      <c r="E59" s="16"/>
      <c r="F59" s="14"/>
      <c r="G59" s="63">
        <f t="shared" si="0"/>
        <v>0</v>
      </c>
    </row>
    <row r="60" spans="1:7" s="215" customFormat="1" ht="43.5">
      <c r="A60" s="41"/>
      <c r="B60" s="11"/>
      <c r="C60" s="21" t="s">
        <v>63</v>
      </c>
      <c r="D60" s="14" t="s">
        <v>49</v>
      </c>
      <c r="E60" s="16">
        <v>380</v>
      </c>
      <c r="F60" s="14"/>
      <c r="G60" s="63">
        <f t="shared" si="0"/>
        <v>0</v>
      </c>
    </row>
    <row r="61" spans="1:7" s="215" customFormat="1" ht="20.149999999999999" customHeight="1" thickBot="1">
      <c r="A61" s="53">
        <v>1</v>
      </c>
      <c r="B61" s="272" t="s">
        <v>245</v>
      </c>
      <c r="C61" s="273"/>
      <c r="D61" s="42"/>
      <c r="E61" s="43"/>
      <c r="F61" s="42"/>
      <c r="G61" s="64">
        <f>SUM(G44:G60)</f>
        <v>0</v>
      </c>
    </row>
    <row r="62" spans="1:7" s="215" customFormat="1" ht="20.149999999999999" customHeight="1">
      <c r="A62" s="46">
        <f>A44+1</f>
        <v>2</v>
      </c>
      <c r="B62" s="269" t="s">
        <v>64</v>
      </c>
      <c r="C62" s="270"/>
      <c r="D62" s="47"/>
      <c r="E62" s="48"/>
      <c r="F62" s="47"/>
      <c r="G62" s="62">
        <f t="shared" si="0"/>
        <v>0</v>
      </c>
    </row>
    <row r="63" spans="1:7" s="215" customFormat="1" ht="174">
      <c r="A63" s="52"/>
      <c r="B63" s="18"/>
      <c r="C63" s="22" t="s">
        <v>65</v>
      </c>
      <c r="D63" s="13"/>
      <c r="E63" s="16"/>
      <c r="F63" s="14"/>
      <c r="G63" s="63">
        <f t="shared" si="0"/>
        <v>0</v>
      </c>
    </row>
    <row r="64" spans="1:7" s="215" customFormat="1">
      <c r="A64" s="52"/>
      <c r="B64" s="18"/>
      <c r="C64" s="22" t="s">
        <v>66</v>
      </c>
      <c r="D64" s="13"/>
      <c r="E64" s="16"/>
      <c r="F64" s="14"/>
      <c r="G64" s="63">
        <f t="shared" si="0"/>
        <v>0</v>
      </c>
    </row>
    <row r="65" spans="1:7" s="215" customFormat="1">
      <c r="A65" s="52"/>
      <c r="B65" s="18"/>
      <c r="C65" s="22" t="s">
        <v>67</v>
      </c>
      <c r="D65" s="13"/>
      <c r="E65" s="16"/>
      <c r="F65" s="14"/>
      <c r="G65" s="63">
        <f t="shared" si="0"/>
        <v>0</v>
      </c>
    </row>
    <row r="66" spans="1:7" s="215" customFormat="1" ht="29">
      <c r="A66" s="52"/>
      <c r="B66" s="18"/>
      <c r="C66" s="22" t="s">
        <v>68</v>
      </c>
      <c r="D66" s="13"/>
      <c r="E66" s="16"/>
      <c r="F66" s="14"/>
      <c r="G66" s="63">
        <f t="shared" si="0"/>
        <v>0</v>
      </c>
    </row>
    <row r="67" spans="1:7" s="215" customFormat="1" ht="29">
      <c r="A67" s="52"/>
      <c r="B67" s="18"/>
      <c r="C67" s="22" t="s">
        <v>69</v>
      </c>
      <c r="D67" s="13"/>
      <c r="E67" s="16"/>
      <c r="F67" s="14"/>
      <c r="G67" s="63">
        <f t="shared" si="0"/>
        <v>0</v>
      </c>
    </row>
    <row r="68" spans="1:7" s="215" customFormat="1" ht="29">
      <c r="A68" s="52"/>
      <c r="B68" s="18"/>
      <c r="C68" s="22" t="s">
        <v>70</v>
      </c>
      <c r="D68" s="13"/>
      <c r="E68" s="16"/>
      <c r="F68" s="14"/>
      <c r="G68" s="63">
        <f t="shared" si="0"/>
        <v>0</v>
      </c>
    </row>
    <row r="69" spans="1:7" s="215" customFormat="1">
      <c r="A69" s="52"/>
      <c r="B69" s="18"/>
      <c r="C69" s="22" t="s">
        <v>71</v>
      </c>
      <c r="D69" s="13"/>
      <c r="E69" s="16"/>
      <c r="F69" s="14"/>
      <c r="G69" s="63">
        <f t="shared" si="0"/>
        <v>0</v>
      </c>
    </row>
    <row r="70" spans="1:7" s="215" customFormat="1">
      <c r="A70" s="52"/>
      <c r="B70" s="18"/>
      <c r="C70" s="17"/>
      <c r="D70" s="13"/>
      <c r="E70" s="16"/>
      <c r="F70" s="14"/>
      <c r="G70" s="63">
        <f t="shared" ref="G70:G133" si="1">IF(E70="QRO",F70*0, F70*E70)</f>
        <v>0</v>
      </c>
    </row>
    <row r="71" spans="1:7" s="215" customFormat="1" ht="58">
      <c r="A71" s="52"/>
      <c r="B71" s="18">
        <f>A62+0.01</f>
        <v>2.0099999999999998</v>
      </c>
      <c r="C71" s="17" t="s">
        <v>72</v>
      </c>
      <c r="D71" s="14" t="s">
        <v>49</v>
      </c>
      <c r="E71" s="16">
        <v>15</v>
      </c>
      <c r="F71" s="14"/>
      <c r="G71" s="63">
        <f t="shared" si="1"/>
        <v>0</v>
      </c>
    </row>
    <row r="72" spans="1:7" s="215" customFormat="1">
      <c r="A72" s="52"/>
      <c r="B72" s="18"/>
      <c r="C72" s="17" t="s">
        <v>73</v>
      </c>
      <c r="D72" s="13"/>
      <c r="E72" s="16"/>
      <c r="F72" s="14"/>
      <c r="G72" s="63">
        <f t="shared" si="1"/>
        <v>0</v>
      </c>
    </row>
    <row r="73" spans="1:7" s="215" customFormat="1" ht="87">
      <c r="A73" s="52"/>
      <c r="B73" s="18"/>
      <c r="C73" s="22" t="s">
        <v>74</v>
      </c>
      <c r="D73" s="13"/>
      <c r="E73" s="16"/>
      <c r="F73" s="14"/>
      <c r="G73" s="63"/>
    </row>
    <row r="74" spans="1:7" s="215" customFormat="1" ht="43.5">
      <c r="A74" s="52"/>
      <c r="B74" s="18"/>
      <c r="C74" s="22" t="s">
        <v>75</v>
      </c>
      <c r="D74" s="13"/>
      <c r="E74" s="16"/>
      <c r="F74" s="14"/>
      <c r="G74" s="63">
        <f t="shared" si="1"/>
        <v>0</v>
      </c>
    </row>
    <row r="75" spans="1:7" s="215" customFormat="1" ht="29">
      <c r="A75" s="41"/>
      <c r="B75" s="11"/>
      <c r="C75" s="22" t="s">
        <v>76</v>
      </c>
      <c r="D75" s="13"/>
      <c r="E75" s="16"/>
      <c r="F75" s="14"/>
      <c r="G75" s="63">
        <f t="shared" si="1"/>
        <v>0</v>
      </c>
    </row>
    <row r="76" spans="1:7" s="215" customFormat="1">
      <c r="A76" s="41"/>
      <c r="B76" s="18"/>
      <c r="C76" s="17" t="s">
        <v>77</v>
      </c>
      <c r="D76" s="14"/>
      <c r="E76" s="16"/>
      <c r="F76" s="14"/>
      <c r="G76" s="63">
        <f t="shared" si="1"/>
        <v>0</v>
      </c>
    </row>
    <row r="77" spans="1:7" s="215" customFormat="1" ht="116">
      <c r="A77" s="41"/>
      <c r="B77" s="18"/>
      <c r="C77" s="22" t="s">
        <v>78</v>
      </c>
      <c r="D77" s="14"/>
      <c r="E77" s="16"/>
      <c r="F77" s="14"/>
      <c r="G77" s="63">
        <f t="shared" si="1"/>
        <v>0</v>
      </c>
    </row>
    <row r="78" spans="1:7" s="215" customFormat="1">
      <c r="A78" s="41"/>
      <c r="B78" s="18"/>
      <c r="C78" s="17" t="s">
        <v>79</v>
      </c>
      <c r="D78" s="14"/>
      <c r="E78" s="16"/>
      <c r="F78" s="14"/>
      <c r="G78" s="63">
        <f t="shared" si="1"/>
        <v>0</v>
      </c>
    </row>
    <row r="79" spans="1:7" s="215" customFormat="1" ht="101.5">
      <c r="A79" s="41"/>
      <c r="B79" s="18"/>
      <c r="C79" s="22" t="s">
        <v>80</v>
      </c>
      <c r="D79" s="14"/>
      <c r="E79" s="16"/>
      <c r="F79" s="14"/>
      <c r="G79" s="63">
        <f t="shared" si="1"/>
        <v>0</v>
      </c>
    </row>
    <row r="80" spans="1:7" s="215" customFormat="1">
      <c r="A80" s="41"/>
      <c r="B80" s="18"/>
      <c r="C80" s="17" t="s">
        <v>81</v>
      </c>
      <c r="D80" s="14"/>
      <c r="E80" s="16"/>
      <c r="F80" s="14"/>
      <c r="G80" s="63">
        <f t="shared" si="1"/>
        <v>0</v>
      </c>
    </row>
    <row r="81" spans="1:7" s="215" customFormat="1" ht="43.5">
      <c r="A81" s="41"/>
      <c r="B81" s="18"/>
      <c r="C81" s="22" t="s">
        <v>82</v>
      </c>
      <c r="D81" s="14"/>
      <c r="E81" s="16"/>
      <c r="F81" s="14"/>
      <c r="G81" s="63">
        <f t="shared" si="1"/>
        <v>0</v>
      </c>
    </row>
    <row r="82" spans="1:7" s="215" customFormat="1" ht="29">
      <c r="A82" s="41"/>
      <c r="B82" s="18"/>
      <c r="C82" s="22" t="s">
        <v>83</v>
      </c>
      <c r="D82" s="14"/>
      <c r="E82" s="16"/>
      <c r="F82" s="14"/>
      <c r="G82" s="63">
        <f t="shared" si="1"/>
        <v>0</v>
      </c>
    </row>
    <row r="83" spans="1:7" s="215" customFormat="1" ht="29">
      <c r="A83" s="41"/>
      <c r="B83" s="18"/>
      <c r="C83" s="22" t="s">
        <v>84</v>
      </c>
      <c r="D83" s="14"/>
      <c r="E83" s="16"/>
      <c r="F83" s="14"/>
      <c r="G83" s="63">
        <f t="shared" si="1"/>
        <v>0</v>
      </c>
    </row>
    <row r="84" spans="1:7" s="215" customFormat="1">
      <c r="A84" s="41"/>
      <c r="B84" s="18"/>
      <c r="C84" s="22" t="s">
        <v>85</v>
      </c>
      <c r="D84" s="14"/>
      <c r="E84" s="16"/>
      <c r="F84" s="14"/>
      <c r="G84" s="63">
        <f t="shared" si="1"/>
        <v>0</v>
      </c>
    </row>
    <row r="85" spans="1:7" s="215" customFormat="1" ht="43.5">
      <c r="A85" s="41"/>
      <c r="B85" s="18"/>
      <c r="C85" s="22" t="s">
        <v>86</v>
      </c>
      <c r="D85" s="14"/>
      <c r="E85" s="16"/>
      <c r="F85" s="14"/>
      <c r="G85" s="63">
        <f t="shared" si="1"/>
        <v>0</v>
      </c>
    </row>
    <row r="86" spans="1:7" s="215" customFormat="1" ht="174">
      <c r="A86" s="41"/>
      <c r="B86" s="18">
        <f>B71+0.01</f>
        <v>2.0199999999999996</v>
      </c>
      <c r="C86" s="17" t="s">
        <v>87</v>
      </c>
      <c r="D86" s="14" t="s">
        <v>49</v>
      </c>
      <c r="E86" s="16">
        <v>5</v>
      </c>
      <c r="F86" s="14"/>
      <c r="G86" s="63">
        <f t="shared" si="1"/>
        <v>0</v>
      </c>
    </row>
    <row r="87" spans="1:7" s="215" customFormat="1" ht="136.5" customHeight="1">
      <c r="A87" s="41"/>
      <c r="B87" s="18"/>
      <c r="C87" s="17"/>
      <c r="D87" s="14"/>
      <c r="E87" s="16"/>
      <c r="F87" s="14"/>
      <c r="G87" s="63">
        <f t="shared" si="1"/>
        <v>0</v>
      </c>
    </row>
    <row r="88" spans="1:7" s="215" customFormat="1">
      <c r="A88" s="41"/>
      <c r="B88" s="18">
        <f>B86+0.01</f>
        <v>2.0299999999999994</v>
      </c>
      <c r="C88" s="17" t="s">
        <v>88</v>
      </c>
      <c r="D88" s="14"/>
      <c r="E88" s="16"/>
      <c r="F88" s="14"/>
      <c r="G88" s="63">
        <f t="shared" si="1"/>
        <v>0</v>
      </c>
    </row>
    <row r="89" spans="1:7" s="215" customFormat="1" ht="56.5">
      <c r="A89" s="41"/>
      <c r="B89" s="18"/>
      <c r="C89" s="22" t="s">
        <v>89</v>
      </c>
      <c r="D89" s="14" t="s">
        <v>90</v>
      </c>
      <c r="E89" s="16" t="s">
        <v>61</v>
      </c>
      <c r="F89" s="14"/>
      <c r="G89" s="63">
        <f t="shared" si="1"/>
        <v>0</v>
      </c>
    </row>
    <row r="90" spans="1:7" s="215" customFormat="1">
      <c r="A90" s="41"/>
      <c r="B90" s="18">
        <f>B88+0.01</f>
        <v>2.0399999999999991</v>
      </c>
      <c r="C90" s="17" t="s">
        <v>91</v>
      </c>
      <c r="D90" s="14"/>
      <c r="E90" s="16"/>
      <c r="F90" s="14"/>
      <c r="G90" s="63">
        <f t="shared" si="1"/>
        <v>0</v>
      </c>
    </row>
    <row r="91" spans="1:7" s="215" customFormat="1" ht="58">
      <c r="A91" s="41"/>
      <c r="B91" s="18"/>
      <c r="C91" s="22" t="s">
        <v>92</v>
      </c>
      <c r="D91" s="14" t="s">
        <v>90</v>
      </c>
      <c r="E91" s="16" t="s">
        <v>61</v>
      </c>
      <c r="F91" s="14"/>
      <c r="G91" s="63">
        <f t="shared" si="1"/>
        <v>0</v>
      </c>
    </row>
    <row r="92" spans="1:7" s="215" customFormat="1" ht="20.149999999999999" customHeight="1" thickBot="1">
      <c r="A92" s="54">
        <v>2</v>
      </c>
      <c r="B92" s="264" t="s">
        <v>246</v>
      </c>
      <c r="C92" s="265"/>
      <c r="D92" s="42"/>
      <c r="E92" s="219"/>
      <c r="F92" s="42"/>
      <c r="G92" s="64">
        <f>SUM(G62:G91)</f>
        <v>0</v>
      </c>
    </row>
    <row r="93" spans="1:7" s="215" customFormat="1" ht="20.149999999999999" customHeight="1">
      <c r="A93" s="46">
        <f>A62+1</f>
        <v>3</v>
      </c>
      <c r="B93" s="269" t="s">
        <v>93</v>
      </c>
      <c r="C93" s="270"/>
      <c r="D93" s="47"/>
      <c r="E93" s="220"/>
      <c r="F93" s="47"/>
      <c r="G93" s="62"/>
    </row>
    <row r="94" spans="1:7" s="215" customFormat="1">
      <c r="A94" s="41"/>
      <c r="B94" s="18"/>
      <c r="C94" s="17"/>
      <c r="D94" s="14"/>
      <c r="E94" s="221"/>
      <c r="F94" s="14"/>
      <c r="G94" s="63">
        <f t="shared" si="1"/>
        <v>0</v>
      </c>
    </row>
    <row r="95" spans="1:7" s="215" customFormat="1">
      <c r="A95" s="41"/>
      <c r="B95" s="18">
        <f>A93+0.01</f>
        <v>3.01</v>
      </c>
      <c r="C95" s="17" t="s">
        <v>94</v>
      </c>
      <c r="D95" s="14"/>
      <c r="E95" s="221"/>
      <c r="F95" s="14"/>
      <c r="G95" s="63">
        <f t="shared" si="1"/>
        <v>0</v>
      </c>
    </row>
    <row r="96" spans="1:7" s="215" customFormat="1" ht="42.5">
      <c r="A96" s="41"/>
      <c r="B96" s="18"/>
      <c r="C96" s="22" t="s">
        <v>95</v>
      </c>
      <c r="D96" s="14" t="s">
        <v>49</v>
      </c>
      <c r="E96" s="16" t="s">
        <v>61</v>
      </c>
      <c r="F96" s="14"/>
      <c r="G96" s="63">
        <f t="shared" si="1"/>
        <v>0</v>
      </c>
    </row>
    <row r="97" spans="1:7" s="215" customFormat="1">
      <c r="A97" s="41"/>
      <c r="B97" s="18">
        <f>B95+0.01</f>
        <v>3.0199999999999996</v>
      </c>
      <c r="C97" s="17" t="s">
        <v>257</v>
      </c>
      <c r="D97" s="14"/>
      <c r="E97" s="221"/>
      <c r="F97" s="14"/>
      <c r="G97" s="63">
        <f t="shared" si="1"/>
        <v>0</v>
      </c>
    </row>
    <row r="98" spans="1:7" s="215" customFormat="1" ht="56.5">
      <c r="A98" s="41"/>
      <c r="B98" s="18"/>
      <c r="C98" s="22" t="s">
        <v>96</v>
      </c>
      <c r="D98" s="14" t="s">
        <v>49</v>
      </c>
      <c r="E98" s="16">
        <v>10</v>
      </c>
      <c r="F98" s="14"/>
      <c r="G98" s="63">
        <f t="shared" si="1"/>
        <v>0</v>
      </c>
    </row>
    <row r="99" spans="1:7" s="215" customFormat="1">
      <c r="A99" s="41"/>
      <c r="B99" s="18"/>
      <c r="C99" s="17" t="s">
        <v>81</v>
      </c>
      <c r="D99" s="14"/>
      <c r="E99" s="16"/>
      <c r="F99" s="14"/>
      <c r="G99" s="63">
        <f t="shared" si="1"/>
        <v>0</v>
      </c>
    </row>
    <row r="100" spans="1:7" s="215" customFormat="1" ht="29">
      <c r="A100" s="41"/>
      <c r="B100" s="18"/>
      <c r="C100" s="22" t="s">
        <v>97</v>
      </c>
      <c r="D100" s="14"/>
      <c r="E100" s="16"/>
      <c r="F100" s="14"/>
      <c r="G100" s="63">
        <f t="shared" si="1"/>
        <v>0</v>
      </c>
    </row>
    <row r="101" spans="1:7" s="215" customFormat="1" ht="43.5">
      <c r="A101" s="41"/>
      <c r="B101" s="18"/>
      <c r="C101" s="22" t="s">
        <v>98</v>
      </c>
      <c r="D101" s="14"/>
      <c r="E101" s="16"/>
      <c r="F101" s="14"/>
      <c r="G101" s="63">
        <f t="shared" si="1"/>
        <v>0</v>
      </c>
    </row>
    <row r="102" spans="1:7" s="215" customFormat="1" ht="29">
      <c r="A102" s="41"/>
      <c r="B102" s="18"/>
      <c r="C102" s="22" t="s">
        <v>99</v>
      </c>
      <c r="D102" s="14"/>
      <c r="E102" s="16"/>
      <c r="F102" s="14"/>
      <c r="G102" s="63">
        <f t="shared" si="1"/>
        <v>0</v>
      </c>
    </row>
    <row r="103" spans="1:7" s="215" customFormat="1">
      <c r="A103" s="41"/>
      <c r="B103" s="18" t="s">
        <v>100</v>
      </c>
      <c r="C103" s="17" t="s">
        <v>101</v>
      </c>
      <c r="D103" s="14"/>
      <c r="E103" s="16"/>
      <c r="F103" s="14"/>
      <c r="G103" s="63">
        <f t="shared" si="1"/>
        <v>0</v>
      </c>
    </row>
    <row r="104" spans="1:7" s="215" customFormat="1" ht="72.5">
      <c r="A104" s="41"/>
      <c r="B104" s="18"/>
      <c r="C104" s="22" t="s">
        <v>102</v>
      </c>
      <c r="D104" s="14" t="s">
        <v>49</v>
      </c>
      <c r="E104" s="16">
        <v>260</v>
      </c>
      <c r="F104" s="14"/>
      <c r="G104" s="63">
        <f t="shared" si="1"/>
        <v>0</v>
      </c>
    </row>
    <row r="105" spans="1:7" s="215" customFormat="1">
      <c r="A105" s="41"/>
      <c r="B105" s="18"/>
      <c r="C105" s="17" t="s">
        <v>81</v>
      </c>
      <c r="D105" s="14"/>
      <c r="E105" s="16"/>
      <c r="F105" s="14"/>
      <c r="G105" s="63"/>
    </row>
    <row r="106" spans="1:7" s="215" customFormat="1" ht="29">
      <c r="A106" s="41"/>
      <c r="B106" s="18"/>
      <c r="C106" s="22" t="s">
        <v>97</v>
      </c>
      <c r="D106" s="14"/>
      <c r="E106" s="16"/>
      <c r="F106" s="14"/>
      <c r="G106" s="63">
        <f t="shared" si="1"/>
        <v>0</v>
      </c>
    </row>
    <row r="107" spans="1:7" s="215" customFormat="1" ht="43.5">
      <c r="A107" s="41"/>
      <c r="B107" s="18"/>
      <c r="C107" s="22" t="s">
        <v>98</v>
      </c>
      <c r="D107" s="14"/>
      <c r="E107" s="16"/>
      <c r="F107" s="14"/>
      <c r="G107" s="63">
        <f t="shared" si="1"/>
        <v>0</v>
      </c>
    </row>
    <row r="108" spans="1:7" s="215" customFormat="1" ht="29">
      <c r="A108" s="41"/>
      <c r="B108" s="18"/>
      <c r="C108" s="22" t="s">
        <v>99</v>
      </c>
      <c r="D108" s="14"/>
      <c r="E108" s="16"/>
      <c r="F108" s="14"/>
      <c r="G108" s="63">
        <f t="shared" si="1"/>
        <v>0</v>
      </c>
    </row>
    <row r="109" spans="1:7" s="215" customFormat="1" ht="31.5" customHeight="1">
      <c r="A109" s="41"/>
      <c r="B109" s="18">
        <f>B97+0.01</f>
        <v>3.0299999999999994</v>
      </c>
      <c r="C109" s="17" t="s">
        <v>103</v>
      </c>
      <c r="D109" s="14"/>
      <c r="E109" s="16"/>
      <c r="F109" s="14"/>
      <c r="G109" s="63">
        <f t="shared" si="1"/>
        <v>0</v>
      </c>
    </row>
    <row r="110" spans="1:7" s="215" customFormat="1" ht="69.75" customHeight="1">
      <c r="A110" s="41"/>
      <c r="B110" s="18"/>
      <c r="C110" s="22" t="s">
        <v>104</v>
      </c>
      <c r="D110" s="14" t="s">
        <v>49</v>
      </c>
      <c r="E110" s="16">
        <v>120</v>
      </c>
      <c r="F110" s="14"/>
      <c r="G110" s="63">
        <f t="shared" si="1"/>
        <v>0</v>
      </c>
    </row>
    <row r="111" spans="1:7" s="215" customFormat="1" ht="34.5" customHeight="1">
      <c r="A111" s="41"/>
      <c r="B111" s="18">
        <f>B109+0.01</f>
        <v>3.0399999999999991</v>
      </c>
      <c r="C111" s="17" t="s">
        <v>105</v>
      </c>
      <c r="D111" s="14"/>
      <c r="E111" s="16"/>
      <c r="F111" s="14"/>
      <c r="G111" s="63">
        <f t="shared" si="1"/>
        <v>0</v>
      </c>
    </row>
    <row r="112" spans="1:7" s="215" customFormat="1" ht="63" customHeight="1">
      <c r="A112" s="41"/>
      <c r="B112" s="18"/>
      <c r="C112" s="22" t="s">
        <v>106</v>
      </c>
      <c r="D112" s="14" t="s">
        <v>49</v>
      </c>
      <c r="E112" s="16">
        <v>80</v>
      </c>
      <c r="F112" s="14"/>
      <c r="G112" s="63">
        <f t="shared" si="1"/>
        <v>0</v>
      </c>
    </row>
    <row r="113" spans="1:7" s="215" customFormat="1">
      <c r="A113" s="41"/>
      <c r="B113" s="18"/>
      <c r="C113" s="17" t="s">
        <v>81</v>
      </c>
      <c r="D113" s="14"/>
      <c r="E113" s="16"/>
      <c r="F113" s="14"/>
      <c r="G113" s="63">
        <f t="shared" si="1"/>
        <v>0</v>
      </c>
    </row>
    <row r="114" spans="1:7" s="215" customFormat="1" ht="29">
      <c r="A114" s="41"/>
      <c r="B114" s="18"/>
      <c r="C114" s="22" t="s">
        <v>107</v>
      </c>
      <c r="D114" s="14"/>
      <c r="E114" s="16"/>
      <c r="F114" s="14"/>
      <c r="G114" s="63">
        <f t="shared" si="1"/>
        <v>0</v>
      </c>
    </row>
    <row r="115" spans="1:7" s="215" customFormat="1" ht="43.5">
      <c r="A115" s="41"/>
      <c r="B115" s="18"/>
      <c r="C115" s="22" t="s">
        <v>108</v>
      </c>
      <c r="D115" s="14"/>
      <c r="E115" s="16"/>
      <c r="F115" s="14"/>
      <c r="G115" s="63">
        <f t="shared" si="1"/>
        <v>0</v>
      </c>
    </row>
    <row r="116" spans="1:7" s="215" customFormat="1" ht="29">
      <c r="A116" s="41"/>
      <c r="B116" s="18"/>
      <c r="C116" s="22" t="s">
        <v>99</v>
      </c>
      <c r="D116" s="14"/>
      <c r="E116" s="16"/>
      <c r="F116" s="14"/>
      <c r="G116" s="63">
        <f t="shared" si="1"/>
        <v>0</v>
      </c>
    </row>
    <row r="117" spans="1:7" s="215" customFormat="1" ht="31.5" customHeight="1">
      <c r="A117" s="41"/>
      <c r="B117" s="18">
        <f>B111+0.01</f>
        <v>3.0499999999999989</v>
      </c>
      <c r="C117" s="17" t="s">
        <v>109</v>
      </c>
      <c r="D117" s="14"/>
      <c r="E117" s="16"/>
      <c r="F117" s="14"/>
      <c r="G117" s="63">
        <f t="shared" si="1"/>
        <v>0</v>
      </c>
    </row>
    <row r="118" spans="1:7" s="215" customFormat="1" ht="78" customHeight="1">
      <c r="A118" s="41"/>
      <c r="B118" s="18"/>
      <c r="C118" s="22" t="s">
        <v>110</v>
      </c>
      <c r="D118" s="14" t="s">
        <v>49</v>
      </c>
      <c r="E118" s="16">
        <v>40</v>
      </c>
      <c r="F118" s="14"/>
      <c r="G118" s="63">
        <f t="shared" si="1"/>
        <v>0</v>
      </c>
    </row>
    <row r="119" spans="1:7" s="215" customFormat="1" ht="104.25" customHeight="1">
      <c r="A119" s="41"/>
      <c r="B119" s="18"/>
      <c r="C119" s="22"/>
      <c r="D119" s="14"/>
      <c r="E119" s="16"/>
      <c r="F119" s="14"/>
      <c r="G119" s="63">
        <f t="shared" si="1"/>
        <v>0</v>
      </c>
    </row>
    <row r="120" spans="1:7" s="215" customFormat="1">
      <c r="A120" s="41"/>
      <c r="B120" s="18">
        <f>B117+0.01</f>
        <v>3.0599999999999987</v>
      </c>
      <c r="C120" s="17" t="s">
        <v>111</v>
      </c>
      <c r="D120" s="14"/>
      <c r="E120" s="16"/>
      <c r="F120" s="14"/>
      <c r="G120" s="63">
        <f t="shared" si="1"/>
        <v>0</v>
      </c>
    </row>
    <row r="121" spans="1:7" s="215" customFormat="1" ht="101.5">
      <c r="A121" s="41"/>
      <c r="B121" s="18"/>
      <c r="C121" s="22" t="s">
        <v>112</v>
      </c>
      <c r="D121" s="14" t="s">
        <v>49</v>
      </c>
      <c r="E121" s="16">
        <v>15</v>
      </c>
      <c r="F121" s="14"/>
      <c r="G121" s="63">
        <f t="shared" si="1"/>
        <v>0</v>
      </c>
    </row>
    <row r="122" spans="1:7" s="215" customFormat="1" ht="36" customHeight="1">
      <c r="A122" s="41"/>
      <c r="B122" s="18">
        <f>B120+0.01</f>
        <v>3.0699999999999985</v>
      </c>
      <c r="C122" s="17" t="s">
        <v>113</v>
      </c>
      <c r="D122" s="14"/>
      <c r="E122" s="16"/>
      <c r="F122" s="14"/>
      <c r="G122" s="63">
        <f t="shared" si="1"/>
        <v>0</v>
      </c>
    </row>
    <row r="123" spans="1:7" s="215" customFormat="1" ht="58">
      <c r="A123" s="41"/>
      <c r="B123" s="18"/>
      <c r="C123" s="22" t="s">
        <v>114</v>
      </c>
      <c r="D123" s="14" t="s">
        <v>49</v>
      </c>
      <c r="E123" s="16">
        <v>190</v>
      </c>
      <c r="F123" s="14"/>
      <c r="G123" s="63">
        <f t="shared" si="1"/>
        <v>0</v>
      </c>
    </row>
    <row r="124" spans="1:7" s="215" customFormat="1" ht="18.75" customHeight="1">
      <c r="A124" s="41"/>
      <c r="B124" s="18">
        <f>B122+0.01</f>
        <v>3.0799999999999983</v>
      </c>
      <c r="C124" s="17" t="s">
        <v>258</v>
      </c>
      <c r="D124" s="14"/>
      <c r="E124" s="16"/>
      <c r="F124" s="14"/>
      <c r="G124" s="63">
        <f t="shared" si="1"/>
        <v>0</v>
      </c>
    </row>
    <row r="125" spans="1:7" s="215" customFormat="1" ht="29">
      <c r="A125" s="41"/>
      <c r="B125" s="18"/>
      <c r="C125" s="22" t="s">
        <v>115</v>
      </c>
      <c r="D125" s="14" t="s">
        <v>49</v>
      </c>
      <c r="E125" s="16">
        <v>30</v>
      </c>
      <c r="F125" s="14"/>
      <c r="G125" s="63">
        <f t="shared" si="1"/>
        <v>0</v>
      </c>
    </row>
    <row r="126" spans="1:7" s="215" customFormat="1">
      <c r="A126" s="41"/>
      <c r="B126" s="18"/>
      <c r="C126" s="17" t="s">
        <v>81</v>
      </c>
      <c r="D126" s="14"/>
      <c r="E126" s="16"/>
      <c r="F126" s="14"/>
      <c r="G126" s="63">
        <f t="shared" si="1"/>
        <v>0</v>
      </c>
    </row>
    <row r="127" spans="1:7" s="215" customFormat="1" ht="29">
      <c r="A127" s="41"/>
      <c r="B127" s="18"/>
      <c r="C127" s="22" t="s">
        <v>97</v>
      </c>
      <c r="D127" s="14"/>
      <c r="E127" s="16"/>
      <c r="F127" s="14"/>
      <c r="G127" s="63">
        <f t="shared" si="1"/>
        <v>0</v>
      </c>
    </row>
    <row r="128" spans="1:7" s="215" customFormat="1" ht="43.5">
      <c r="A128" s="41"/>
      <c r="B128" s="18"/>
      <c r="C128" s="22" t="s">
        <v>98</v>
      </c>
      <c r="D128" s="14"/>
      <c r="E128" s="16"/>
      <c r="F128" s="14"/>
      <c r="G128" s="63">
        <f t="shared" si="1"/>
        <v>0</v>
      </c>
    </row>
    <row r="129" spans="1:7" s="215" customFormat="1" ht="29">
      <c r="A129" s="41"/>
      <c r="B129" s="18"/>
      <c r="C129" s="22" t="s">
        <v>99</v>
      </c>
      <c r="D129" s="14"/>
      <c r="E129" s="16"/>
      <c r="F129" s="14"/>
      <c r="G129" s="63">
        <f t="shared" si="1"/>
        <v>0</v>
      </c>
    </row>
    <row r="130" spans="1:7" s="215" customFormat="1" ht="20.149999999999999" customHeight="1" thickBot="1">
      <c r="A130" s="55">
        <v>3</v>
      </c>
      <c r="B130" s="264" t="s">
        <v>247</v>
      </c>
      <c r="C130" s="271"/>
      <c r="D130" s="265"/>
      <c r="E130" s="43"/>
      <c r="F130" s="42"/>
      <c r="G130" s="64">
        <f>SUM(G93:G129)</f>
        <v>0</v>
      </c>
    </row>
    <row r="131" spans="1:7" s="215" customFormat="1" ht="20.149999999999999" customHeight="1">
      <c r="A131" s="46">
        <f>A93+1</f>
        <v>4</v>
      </c>
      <c r="B131" s="269" t="s">
        <v>116</v>
      </c>
      <c r="C131" s="270"/>
      <c r="D131" s="47"/>
      <c r="E131" s="48"/>
      <c r="F131" s="47"/>
      <c r="G131" s="62"/>
    </row>
    <row r="132" spans="1:7" s="215" customFormat="1" ht="31">
      <c r="A132" s="41"/>
      <c r="B132" s="18">
        <f>A131+0.01</f>
        <v>4.01</v>
      </c>
      <c r="C132" s="23" t="s">
        <v>259</v>
      </c>
      <c r="D132" s="14"/>
      <c r="E132" s="16"/>
      <c r="F132" s="14"/>
      <c r="G132" s="63">
        <f t="shared" si="1"/>
        <v>0</v>
      </c>
    </row>
    <row r="133" spans="1:7" s="215" customFormat="1" ht="66.75" customHeight="1">
      <c r="A133" s="41"/>
      <c r="B133" s="18"/>
      <c r="C133" s="22" t="s">
        <v>117</v>
      </c>
      <c r="D133" s="14" t="s">
        <v>49</v>
      </c>
      <c r="E133" s="16">
        <v>60</v>
      </c>
      <c r="F133" s="14"/>
      <c r="G133" s="63">
        <f t="shared" si="1"/>
        <v>0</v>
      </c>
    </row>
    <row r="134" spans="1:7" s="215" customFormat="1" ht="90" customHeight="1">
      <c r="A134" s="41"/>
      <c r="B134" s="18"/>
      <c r="C134" s="22"/>
      <c r="D134" s="14"/>
      <c r="E134" s="16"/>
      <c r="F134" s="14"/>
      <c r="G134" s="63"/>
    </row>
    <row r="135" spans="1:7" s="215" customFormat="1">
      <c r="A135" s="41"/>
      <c r="B135" s="18"/>
      <c r="C135" s="22"/>
      <c r="D135" s="14"/>
      <c r="E135" s="16"/>
      <c r="F135" s="14"/>
      <c r="G135" s="63"/>
    </row>
    <row r="136" spans="1:7" s="215" customFormat="1" ht="31">
      <c r="A136" s="41"/>
      <c r="B136" s="18">
        <f>B132+0.01</f>
        <v>4.0199999999999996</v>
      </c>
      <c r="C136" s="23" t="s">
        <v>260</v>
      </c>
      <c r="D136" s="14"/>
      <c r="E136" s="16"/>
      <c r="F136" s="14"/>
      <c r="G136" s="63"/>
    </row>
    <row r="137" spans="1:7" s="215" customFormat="1" ht="51.75" customHeight="1">
      <c r="A137" s="41"/>
      <c r="B137" s="18"/>
      <c r="C137" s="22" t="s">
        <v>118</v>
      </c>
      <c r="D137" s="14" t="s">
        <v>49</v>
      </c>
      <c r="E137" s="16">
        <v>215</v>
      </c>
      <c r="F137" s="14"/>
      <c r="G137" s="63">
        <f t="shared" ref="G137:G161" si="2">IF(E137="QRO",F137*0, F137*E137)</f>
        <v>0</v>
      </c>
    </row>
    <row r="138" spans="1:7" s="215" customFormat="1" ht="138.65" customHeight="1">
      <c r="A138" s="41"/>
      <c r="B138" s="18"/>
      <c r="C138" s="22"/>
      <c r="D138" s="14"/>
      <c r="E138" s="16"/>
      <c r="F138" s="14"/>
      <c r="G138" s="63"/>
    </row>
    <row r="139" spans="1:7" s="215" customFormat="1">
      <c r="A139" s="41"/>
      <c r="B139" s="18"/>
      <c r="C139" s="22"/>
      <c r="D139" s="14"/>
      <c r="E139" s="16"/>
      <c r="F139" s="14"/>
      <c r="G139" s="63"/>
    </row>
    <row r="140" spans="1:7" s="215" customFormat="1" ht="20.149999999999999" customHeight="1" thickBot="1">
      <c r="A140" s="55">
        <v>4</v>
      </c>
      <c r="B140" s="272" t="s">
        <v>248</v>
      </c>
      <c r="C140" s="273"/>
      <c r="D140" s="42"/>
      <c r="E140" s="43"/>
      <c r="F140" s="42"/>
      <c r="G140" s="64">
        <f>SUM(G131:G139)</f>
        <v>0</v>
      </c>
    </row>
    <row r="141" spans="1:7" s="215" customFormat="1" ht="20.149999999999999" customHeight="1">
      <c r="A141" s="49">
        <f>A131+1</f>
        <v>5</v>
      </c>
      <c r="B141" s="269" t="s">
        <v>119</v>
      </c>
      <c r="C141" s="270"/>
      <c r="D141" s="50"/>
      <c r="E141" s="51"/>
      <c r="F141" s="50"/>
      <c r="G141" s="65"/>
    </row>
    <row r="142" spans="1:7" s="215" customFormat="1">
      <c r="A142" s="10"/>
      <c r="B142" s="18"/>
      <c r="C142" s="17"/>
      <c r="D142" s="14"/>
      <c r="E142" s="16"/>
      <c r="F142" s="14"/>
      <c r="G142" s="59">
        <f t="shared" si="2"/>
        <v>0</v>
      </c>
    </row>
    <row r="143" spans="1:7" s="215" customFormat="1" ht="18.75" customHeight="1">
      <c r="A143" s="10"/>
      <c r="B143" s="18">
        <f>A141+0.01</f>
        <v>5.01</v>
      </c>
      <c r="C143" s="17" t="s">
        <v>261</v>
      </c>
      <c r="D143" s="14"/>
      <c r="E143" s="16"/>
      <c r="F143" s="14"/>
      <c r="G143" s="59"/>
    </row>
    <row r="144" spans="1:7" s="215" customFormat="1" ht="159" customHeight="1">
      <c r="A144" s="10"/>
      <c r="B144" s="18"/>
      <c r="C144" s="22" t="s">
        <v>120</v>
      </c>
      <c r="D144" s="14" t="s">
        <v>49</v>
      </c>
      <c r="E144" s="16">
        <v>96</v>
      </c>
      <c r="F144" s="14"/>
      <c r="G144" s="59">
        <f t="shared" si="2"/>
        <v>0</v>
      </c>
    </row>
    <row r="145" spans="1:7" s="215" customFormat="1">
      <c r="A145" s="10"/>
      <c r="B145" s="18">
        <f>B143+0.01</f>
        <v>5.0199999999999996</v>
      </c>
      <c r="C145" s="17" t="s">
        <v>121</v>
      </c>
      <c r="D145" s="14"/>
      <c r="E145" s="16"/>
      <c r="F145" s="14"/>
      <c r="G145" s="59">
        <f t="shared" si="2"/>
        <v>0</v>
      </c>
    </row>
    <row r="146" spans="1:7" s="215" customFormat="1" ht="66.75" customHeight="1">
      <c r="A146" s="10"/>
      <c r="B146" s="18"/>
      <c r="C146" s="22" t="s">
        <v>122</v>
      </c>
      <c r="D146" s="14" t="s">
        <v>49</v>
      </c>
      <c r="E146" s="16">
        <v>35</v>
      </c>
      <c r="F146" s="14"/>
      <c r="G146" s="59">
        <f t="shared" si="2"/>
        <v>0</v>
      </c>
    </row>
    <row r="147" spans="1:7" s="215" customFormat="1">
      <c r="A147" s="10"/>
      <c r="B147" s="18">
        <f>B145+0.01</f>
        <v>5.0299999999999994</v>
      </c>
      <c r="C147" s="17" t="s">
        <v>123</v>
      </c>
      <c r="D147" s="14"/>
      <c r="E147" s="16"/>
      <c r="F147" s="14"/>
      <c r="G147" s="59">
        <f t="shared" si="2"/>
        <v>0</v>
      </c>
    </row>
    <row r="148" spans="1:7" s="215" customFormat="1" ht="58">
      <c r="A148" s="10"/>
      <c r="B148" s="18"/>
      <c r="C148" s="22" t="s">
        <v>124</v>
      </c>
      <c r="D148" s="14" t="s">
        <v>125</v>
      </c>
      <c r="E148" s="16">
        <v>30</v>
      </c>
      <c r="F148" s="14"/>
      <c r="G148" s="59">
        <f t="shared" si="2"/>
        <v>0</v>
      </c>
    </row>
    <row r="149" spans="1:7" s="215" customFormat="1">
      <c r="A149" s="10"/>
      <c r="B149" s="18">
        <f>B147+0.01</f>
        <v>5.0399999999999991</v>
      </c>
      <c r="C149" s="17" t="s">
        <v>126</v>
      </c>
      <c r="D149" s="14"/>
      <c r="E149" s="221"/>
      <c r="F149" s="14"/>
      <c r="G149" s="59">
        <f t="shared" si="2"/>
        <v>0</v>
      </c>
    </row>
    <row r="150" spans="1:7" s="215" customFormat="1" ht="101.5">
      <c r="A150" s="10"/>
      <c r="B150" s="18"/>
      <c r="C150" s="22" t="s">
        <v>127</v>
      </c>
      <c r="D150" s="14" t="s">
        <v>90</v>
      </c>
      <c r="E150" s="16" t="s">
        <v>61</v>
      </c>
      <c r="F150" s="14"/>
      <c r="G150" s="59">
        <f t="shared" si="2"/>
        <v>0</v>
      </c>
    </row>
    <row r="151" spans="1:7" s="215" customFormat="1">
      <c r="A151" s="10"/>
      <c r="B151" s="18">
        <f>B149+0.01</f>
        <v>5.0499999999999989</v>
      </c>
      <c r="C151" s="17" t="s">
        <v>128</v>
      </c>
      <c r="D151" s="14"/>
      <c r="E151" s="16"/>
      <c r="F151" s="14"/>
      <c r="G151" s="59">
        <f t="shared" si="2"/>
        <v>0</v>
      </c>
    </row>
    <row r="152" spans="1:7" s="215" customFormat="1" ht="65.25" customHeight="1">
      <c r="A152" s="10"/>
      <c r="B152" s="18"/>
      <c r="C152" s="22" t="s">
        <v>129</v>
      </c>
      <c r="D152" s="14" t="s">
        <v>130</v>
      </c>
      <c r="E152" s="16">
        <v>25</v>
      </c>
      <c r="F152" s="14"/>
      <c r="G152" s="59">
        <f t="shared" si="2"/>
        <v>0</v>
      </c>
    </row>
    <row r="153" spans="1:7" s="215" customFormat="1" ht="20.149999999999999" customHeight="1" thickBot="1">
      <c r="A153" s="66">
        <v>5</v>
      </c>
      <c r="B153" s="274" t="s">
        <v>249</v>
      </c>
      <c r="C153" s="275"/>
      <c r="D153" s="276"/>
      <c r="E153" s="67"/>
      <c r="F153" s="222"/>
      <c r="G153" s="68">
        <f>SUM(G141:G152)</f>
        <v>0</v>
      </c>
    </row>
    <row r="154" spans="1:7" s="215" customFormat="1" ht="20.149999999999999" customHeight="1">
      <c r="A154" s="46">
        <f>A141+1</f>
        <v>6</v>
      </c>
      <c r="B154" s="269" t="s">
        <v>131</v>
      </c>
      <c r="C154" s="270"/>
      <c r="D154" s="47"/>
      <c r="E154" s="48"/>
      <c r="F154" s="47"/>
      <c r="G154" s="62"/>
    </row>
    <row r="155" spans="1:7" s="215" customFormat="1">
      <c r="A155" s="41"/>
      <c r="B155" s="18"/>
      <c r="C155" s="17"/>
      <c r="D155" s="14"/>
      <c r="E155" s="16"/>
      <c r="F155" s="14"/>
      <c r="G155" s="63">
        <f t="shared" si="2"/>
        <v>0</v>
      </c>
    </row>
    <row r="156" spans="1:7" s="215" customFormat="1">
      <c r="A156" s="41"/>
      <c r="B156" s="18">
        <f>A154+0.01</f>
        <v>6.01</v>
      </c>
      <c r="C156" s="17" t="s">
        <v>132</v>
      </c>
      <c r="D156" s="14"/>
      <c r="E156" s="16"/>
      <c r="F156" s="14"/>
      <c r="G156" s="63">
        <f t="shared" si="2"/>
        <v>0</v>
      </c>
    </row>
    <row r="157" spans="1:7" s="215" customFormat="1" ht="377">
      <c r="A157" s="41"/>
      <c r="B157" s="18"/>
      <c r="C157" s="15" t="s">
        <v>133</v>
      </c>
      <c r="D157" s="14" t="s">
        <v>134</v>
      </c>
      <c r="E157" s="16">
        <v>12</v>
      </c>
      <c r="F157" s="14"/>
      <c r="G157" s="63">
        <f>IF(E157="QRO",F157*0, F157*E157)</f>
        <v>0</v>
      </c>
    </row>
    <row r="158" spans="1:7" s="215" customFormat="1" ht="97.5" customHeight="1">
      <c r="A158" s="41"/>
      <c r="B158" s="18"/>
      <c r="C158" s="15"/>
      <c r="D158" s="14"/>
      <c r="E158" s="16"/>
      <c r="F158" s="14"/>
      <c r="G158" s="63">
        <f t="shared" si="2"/>
        <v>0</v>
      </c>
    </row>
    <row r="159" spans="1:7" s="215" customFormat="1">
      <c r="A159" s="41"/>
      <c r="B159" s="18">
        <f>B156+0.01</f>
        <v>6.02</v>
      </c>
      <c r="C159" s="17" t="s">
        <v>135</v>
      </c>
      <c r="D159" s="14"/>
      <c r="E159" s="16"/>
      <c r="F159" s="14"/>
      <c r="G159" s="63">
        <f t="shared" si="2"/>
        <v>0</v>
      </c>
    </row>
    <row r="160" spans="1:7" s="215" customFormat="1" ht="377">
      <c r="A160" s="41"/>
      <c r="B160" s="18"/>
      <c r="C160" s="15" t="s">
        <v>136</v>
      </c>
      <c r="D160" s="14" t="s">
        <v>134</v>
      </c>
      <c r="E160" s="223">
        <v>60</v>
      </c>
      <c r="F160" s="14"/>
      <c r="G160" s="63">
        <f t="shared" si="2"/>
        <v>0</v>
      </c>
    </row>
    <row r="161" spans="1:7" s="215" customFormat="1" ht="170.15" customHeight="1">
      <c r="A161" s="41"/>
      <c r="B161" s="18"/>
      <c r="C161" s="15"/>
      <c r="D161" s="14"/>
      <c r="E161" s="16"/>
      <c r="F161" s="14"/>
      <c r="G161" s="63">
        <f t="shared" si="2"/>
        <v>0</v>
      </c>
    </row>
    <row r="162" spans="1:7" s="215" customFormat="1">
      <c r="A162" s="41"/>
      <c r="B162" s="110">
        <f>B159+0.01</f>
        <v>6.0299999999999994</v>
      </c>
      <c r="C162" s="12" t="s">
        <v>263</v>
      </c>
      <c r="D162" s="14"/>
      <c r="E162" s="16"/>
      <c r="F162" s="14"/>
      <c r="G162" s="63"/>
    </row>
    <row r="163" spans="1:7" s="215" customFormat="1" ht="130.5">
      <c r="A163" s="41"/>
      <c r="B163" s="18"/>
      <c r="C163" s="15" t="s">
        <v>262</v>
      </c>
      <c r="D163" s="14"/>
      <c r="E163" s="16"/>
      <c r="F163" s="14"/>
      <c r="G163" s="63"/>
    </row>
    <row r="164" spans="1:7" s="215" customFormat="1" ht="191.15" customHeight="1">
      <c r="A164" s="41"/>
      <c r="B164" s="18"/>
      <c r="C164" s="15"/>
      <c r="D164" s="14" t="s">
        <v>130</v>
      </c>
      <c r="E164" s="16">
        <v>2</v>
      </c>
      <c r="F164" s="14"/>
      <c r="G164" s="63">
        <f t="shared" ref="G164:G227" si="3">IF(E164="QRO",F164*0, F164*E164)</f>
        <v>0</v>
      </c>
    </row>
    <row r="165" spans="1:7" s="215" customFormat="1">
      <c r="A165" s="41"/>
      <c r="B165" s="110">
        <f>B162+0.01</f>
        <v>6.0399999999999991</v>
      </c>
      <c r="C165" s="109" t="s">
        <v>264</v>
      </c>
      <c r="D165" s="14"/>
      <c r="E165" s="16"/>
      <c r="F165" s="14"/>
      <c r="G165" s="63"/>
    </row>
    <row r="166" spans="1:7" s="215" customFormat="1" ht="145">
      <c r="A166" s="41"/>
      <c r="B166" s="110"/>
      <c r="C166" s="254" t="s">
        <v>265</v>
      </c>
      <c r="D166" s="14"/>
      <c r="E166" s="16"/>
      <c r="F166" s="14"/>
      <c r="G166" s="63"/>
    </row>
    <row r="167" spans="1:7" s="215" customFormat="1" ht="230.15" customHeight="1">
      <c r="A167" s="41"/>
      <c r="B167" s="18"/>
      <c r="C167" s="15"/>
      <c r="D167" s="14" t="s">
        <v>130</v>
      </c>
      <c r="E167" s="112">
        <v>5</v>
      </c>
      <c r="F167" s="14"/>
      <c r="G167" s="63">
        <f t="shared" si="3"/>
        <v>0</v>
      </c>
    </row>
    <row r="168" spans="1:7" s="215" customFormat="1">
      <c r="A168" s="41"/>
      <c r="B168" s="110">
        <f>B165+0.01</f>
        <v>6.0499999999999989</v>
      </c>
      <c r="C168" s="17" t="s">
        <v>137</v>
      </c>
      <c r="D168" s="14"/>
      <c r="E168" s="16"/>
      <c r="F168" s="14"/>
      <c r="G168" s="63">
        <f t="shared" si="3"/>
        <v>0</v>
      </c>
    </row>
    <row r="169" spans="1:7" s="215" customFormat="1">
      <c r="A169" s="41"/>
      <c r="B169" s="18"/>
      <c r="C169" s="22" t="s">
        <v>138</v>
      </c>
      <c r="D169" s="14" t="s">
        <v>130</v>
      </c>
      <c r="E169" s="16">
        <v>24</v>
      </c>
      <c r="F169" s="14"/>
      <c r="G169" s="63">
        <f t="shared" si="3"/>
        <v>0</v>
      </c>
    </row>
    <row r="170" spans="1:7" s="215" customFormat="1" ht="15.5">
      <c r="A170" s="41"/>
      <c r="B170" s="18"/>
      <c r="C170" s="22" t="s">
        <v>139</v>
      </c>
      <c r="D170" s="14"/>
      <c r="E170" s="16"/>
      <c r="F170" s="14"/>
      <c r="G170" s="63">
        <f t="shared" si="3"/>
        <v>0</v>
      </c>
    </row>
    <row r="171" spans="1:7" s="215" customFormat="1">
      <c r="A171" s="41"/>
      <c r="B171" s="18"/>
      <c r="C171" s="22" t="s">
        <v>140</v>
      </c>
      <c r="D171" s="14"/>
      <c r="E171" s="16"/>
      <c r="F171" s="14"/>
      <c r="G171" s="63">
        <f t="shared" si="3"/>
        <v>0</v>
      </c>
    </row>
    <row r="172" spans="1:7" s="215" customFormat="1" ht="15.5">
      <c r="A172" s="41"/>
      <c r="B172" s="18"/>
      <c r="C172" s="22" t="s">
        <v>141</v>
      </c>
      <c r="D172" s="14"/>
      <c r="E172" s="16"/>
      <c r="F172" s="14"/>
      <c r="G172" s="63">
        <f t="shared" si="3"/>
        <v>0</v>
      </c>
    </row>
    <row r="173" spans="1:7" s="215" customFormat="1" ht="29">
      <c r="A173" s="41"/>
      <c r="B173" s="18"/>
      <c r="C173" s="22" t="s">
        <v>142</v>
      </c>
      <c r="D173" s="14"/>
      <c r="E173" s="16"/>
      <c r="F173" s="14"/>
      <c r="G173" s="63">
        <f t="shared" si="3"/>
        <v>0</v>
      </c>
    </row>
    <row r="174" spans="1:7" s="215" customFormat="1" ht="115.5" customHeight="1">
      <c r="A174" s="41"/>
      <c r="B174" s="18"/>
      <c r="C174" s="15"/>
      <c r="D174" s="14"/>
      <c r="E174" s="16"/>
      <c r="F174" s="14"/>
      <c r="G174" s="63">
        <f t="shared" si="3"/>
        <v>0</v>
      </c>
    </row>
    <row r="175" spans="1:7" s="215" customFormat="1">
      <c r="A175" s="41"/>
      <c r="B175" s="18"/>
      <c r="C175" s="15"/>
      <c r="D175" s="14"/>
      <c r="E175" s="16"/>
      <c r="F175" s="14"/>
      <c r="G175" s="63">
        <f t="shared" si="3"/>
        <v>0</v>
      </c>
    </row>
    <row r="176" spans="1:7" s="215" customFormat="1">
      <c r="A176" s="41"/>
      <c r="B176" s="113">
        <f>B168+0.01</f>
        <v>6.0599999999999987</v>
      </c>
      <c r="C176" s="25" t="s">
        <v>143</v>
      </c>
      <c r="D176" s="26"/>
      <c r="E176" s="16"/>
      <c r="F176" s="14"/>
      <c r="G176" s="63">
        <f t="shared" si="3"/>
        <v>0</v>
      </c>
    </row>
    <row r="177" spans="1:7" s="215" customFormat="1" ht="113.25" customHeight="1">
      <c r="A177" s="41"/>
      <c r="B177" s="24"/>
      <c r="C177" s="27" t="s">
        <v>144</v>
      </c>
      <c r="D177" s="26" t="s">
        <v>130</v>
      </c>
      <c r="E177" s="16">
        <v>15</v>
      </c>
      <c r="F177" s="14"/>
      <c r="G177" s="63">
        <f t="shared" si="3"/>
        <v>0</v>
      </c>
    </row>
    <row r="178" spans="1:7" s="215" customFormat="1" ht="105" customHeight="1">
      <c r="A178" s="41"/>
      <c r="B178" s="24"/>
      <c r="C178" s="27"/>
      <c r="D178" s="26"/>
      <c r="E178" s="16"/>
      <c r="F178" s="14"/>
      <c r="G178" s="63">
        <f t="shared" si="3"/>
        <v>0</v>
      </c>
    </row>
    <row r="179" spans="1:7" s="215" customFormat="1">
      <c r="A179" s="41"/>
      <c r="B179" s="18"/>
      <c r="C179" s="15"/>
      <c r="D179" s="14"/>
      <c r="E179" s="16"/>
      <c r="F179" s="14"/>
      <c r="G179" s="63">
        <f t="shared" si="3"/>
        <v>0</v>
      </c>
    </row>
    <row r="180" spans="1:7" s="215" customFormat="1">
      <c r="A180" s="41"/>
      <c r="B180" s="110">
        <f>B176+0.01</f>
        <v>6.0699999999999985</v>
      </c>
      <c r="C180" s="12" t="s">
        <v>266</v>
      </c>
      <c r="D180" s="14"/>
      <c r="E180" s="16">
        <v>0</v>
      </c>
      <c r="F180" s="14"/>
      <c r="G180" s="63"/>
    </row>
    <row r="181" spans="1:7" s="215" customFormat="1" ht="159.5">
      <c r="A181" s="41"/>
      <c r="B181" s="18"/>
      <c r="C181" s="15" t="s">
        <v>267</v>
      </c>
      <c r="D181" s="14" t="s">
        <v>134</v>
      </c>
      <c r="E181" s="16">
        <v>5</v>
      </c>
      <c r="F181" s="14"/>
      <c r="G181" s="63">
        <f t="shared" si="3"/>
        <v>0</v>
      </c>
    </row>
    <row r="182" spans="1:7" s="215" customFormat="1">
      <c r="A182" s="41"/>
      <c r="B182" s="18"/>
      <c r="C182" s="15"/>
      <c r="D182" s="14"/>
      <c r="E182" s="16"/>
      <c r="F182" s="14"/>
      <c r="G182" s="63"/>
    </row>
    <row r="183" spans="1:7" s="215" customFormat="1">
      <c r="A183" s="41"/>
      <c r="B183" s="18">
        <f>B180+0.01</f>
        <v>6.0799999999999983</v>
      </c>
      <c r="C183" s="12" t="s">
        <v>145</v>
      </c>
      <c r="D183" s="14"/>
      <c r="E183" s="16"/>
      <c r="F183" s="14"/>
      <c r="G183" s="63">
        <f t="shared" si="3"/>
        <v>0</v>
      </c>
    </row>
    <row r="184" spans="1:7" s="215" customFormat="1" ht="72.5">
      <c r="A184" s="41"/>
      <c r="B184" s="18"/>
      <c r="C184" s="22" t="s">
        <v>146</v>
      </c>
      <c r="D184" s="14" t="s">
        <v>134</v>
      </c>
      <c r="E184" s="16">
        <v>130</v>
      </c>
      <c r="F184" s="14"/>
      <c r="G184" s="63">
        <f t="shared" si="3"/>
        <v>0</v>
      </c>
    </row>
    <row r="185" spans="1:7" s="215" customFormat="1">
      <c r="A185" s="41"/>
      <c r="B185" s="18">
        <f>B183+0.01</f>
        <v>6.0899999999999981</v>
      </c>
      <c r="C185" s="12" t="s">
        <v>148</v>
      </c>
      <c r="D185" s="14"/>
      <c r="E185" s="16"/>
      <c r="F185" s="14"/>
      <c r="G185" s="63">
        <f t="shared" si="3"/>
        <v>0</v>
      </c>
    </row>
    <row r="186" spans="1:7" s="215" customFormat="1" ht="162" customHeight="1">
      <c r="A186" s="41"/>
      <c r="B186" s="18"/>
      <c r="C186" s="22" t="s">
        <v>149</v>
      </c>
      <c r="D186" s="14" t="s">
        <v>130</v>
      </c>
      <c r="E186" s="16">
        <v>135</v>
      </c>
      <c r="F186" s="14"/>
      <c r="G186" s="63">
        <f t="shared" si="3"/>
        <v>0</v>
      </c>
    </row>
    <row r="187" spans="1:7" s="215" customFormat="1">
      <c r="A187" s="41"/>
      <c r="B187" s="18">
        <f>B183+0.01</f>
        <v>6.0899999999999981</v>
      </c>
      <c r="C187" s="12" t="s">
        <v>147</v>
      </c>
      <c r="D187" s="14"/>
      <c r="E187" s="16"/>
      <c r="F187" s="14"/>
      <c r="G187" s="63">
        <f t="shared" si="3"/>
        <v>0</v>
      </c>
    </row>
    <row r="188" spans="1:7" s="215" customFormat="1" ht="158.25" customHeight="1">
      <c r="A188" s="41"/>
      <c r="B188" s="18"/>
      <c r="C188" s="22" t="s">
        <v>268</v>
      </c>
      <c r="D188" s="14" t="s">
        <v>130</v>
      </c>
      <c r="E188" s="16">
        <v>1</v>
      </c>
      <c r="F188" s="14"/>
      <c r="G188" s="63">
        <f t="shared" si="3"/>
        <v>0</v>
      </c>
    </row>
    <row r="189" spans="1:7" s="215" customFormat="1" ht="20.149999999999999" customHeight="1" thickBot="1">
      <c r="A189" s="55">
        <v>6</v>
      </c>
      <c r="B189" s="272" t="s">
        <v>250</v>
      </c>
      <c r="C189" s="273"/>
      <c r="D189" s="42"/>
      <c r="E189" s="43"/>
      <c r="F189" s="42"/>
      <c r="G189" s="64">
        <f>SUM(G154:G188)</f>
        <v>0</v>
      </c>
    </row>
    <row r="190" spans="1:7" s="215" customFormat="1" ht="20.149999999999999" customHeight="1">
      <c r="A190" s="46">
        <f>A154+1</f>
        <v>7</v>
      </c>
      <c r="B190" s="269" t="s">
        <v>150</v>
      </c>
      <c r="C190" s="277"/>
      <c r="D190" s="47"/>
      <c r="E190" s="48"/>
      <c r="F190" s="47"/>
      <c r="G190" s="62"/>
    </row>
    <row r="191" spans="1:7" s="215" customFormat="1">
      <c r="A191" s="41"/>
      <c r="B191" s="18"/>
      <c r="C191" s="17"/>
      <c r="D191" s="14"/>
      <c r="E191" s="16"/>
      <c r="F191" s="14"/>
      <c r="G191" s="63"/>
    </row>
    <row r="192" spans="1:7" s="215" customFormat="1">
      <c r="A192" s="41"/>
      <c r="B192" s="18">
        <f>A190+0.01</f>
        <v>7.01</v>
      </c>
      <c r="C192" s="17" t="s">
        <v>151</v>
      </c>
      <c r="D192" s="14"/>
      <c r="E192" s="16"/>
      <c r="F192" s="14"/>
      <c r="G192" s="63"/>
    </row>
    <row r="193" spans="1:7" s="215" customFormat="1" ht="43.5">
      <c r="A193" s="41"/>
      <c r="B193" s="18"/>
      <c r="C193" s="22" t="s">
        <v>152</v>
      </c>
      <c r="D193" s="14" t="s">
        <v>49</v>
      </c>
      <c r="E193" s="16">
        <v>30</v>
      </c>
      <c r="F193" s="14"/>
      <c r="G193" s="63">
        <f t="shared" si="3"/>
        <v>0</v>
      </c>
    </row>
    <row r="194" spans="1:7" s="215" customFormat="1" ht="43.5">
      <c r="A194" s="41"/>
      <c r="B194" s="18"/>
      <c r="C194" s="22" t="s">
        <v>153</v>
      </c>
      <c r="D194" s="14" t="s">
        <v>49</v>
      </c>
      <c r="E194" s="16" t="s">
        <v>61</v>
      </c>
      <c r="F194" s="14"/>
      <c r="G194" s="63">
        <f t="shared" si="3"/>
        <v>0</v>
      </c>
    </row>
    <row r="195" spans="1:7" s="215" customFormat="1">
      <c r="A195" s="41"/>
      <c r="B195" s="18">
        <f>B192+0.01</f>
        <v>7.02</v>
      </c>
      <c r="C195" s="25" t="s">
        <v>154</v>
      </c>
      <c r="D195" s="14"/>
      <c r="E195" s="16"/>
      <c r="F195" s="14"/>
      <c r="G195" s="63">
        <f t="shared" si="3"/>
        <v>0</v>
      </c>
    </row>
    <row r="196" spans="1:7" s="215" customFormat="1" ht="53.25" customHeight="1">
      <c r="A196" s="41"/>
      <c r="B196" s="18"/>
      <c r="C196" s="28" t="s">
        <v>155</v>
      </c>
      <c r="D196" s="14" t="s">
        <v>49</v>
      </c>
      <c r="E196" s="16">
        <v>190</v>
      </c>
      <c r="F196" s="14"/>
      <c r="G196" s="63">
        <f t="shared" si="3"/>
        <v>0</v>
      </c>
    </row>
    <row r="197" spans="1:7" s="215" customFormat="1">
      <c r="A197" s="41"/>
      <c r="B197" s="18">
        <f>B195+0.01</f>
        <v>7.0299999999999994</v>
      </c>
      <c r="C197" s="17" t="s">
        <v>156</v>
      </c>
      <c r="D197" s="14"/>
      <c r="E197" s="16"/>
      <c r="F197" s="14"/>
      <c r="G197" s="63">
        <f t="shared" si="3"/>
        <v>0</v>
      </c>
    </row>
    <row r="198" spans="1:7" s="215" customFormat="1" ht="58">
      <c r="A198" s="41"/>
      <c r="B198" s="18"/>
      <c r="C198" s="22" t="s">
        <v>157</v>
      </c>
      <c r="D198" s="14" t="s">
        <v>49</v>
      </c>
      <c r="E198" s="16">
        <v>40</v>
      </c>
      <c r="F198" s="14"/>
      <c r="G198" s="63">
        <f t="shared" si="3"/>
        <v>0</v>
      </c>
    </row>
    <row r="199" spans="1:7" s="215" customFormat="1">
      <c r="A199" s="41"/>
      <c r="B199" s="18">
        <f>B197+0.01</f>
        <v>7.0399999999999991</v>
      </c>
      <c r="C199" s="17" t="s">
        <v>158</v>
      </c>
      <c r="D199" s="14"/>
      <c r="E199" s="16"/>
      <c r="F199" s="14"/>
      <c r="G199" s="63">
        <f t="shared" si="3"/>
        <v>0</v>
      </c>
    </row>
    <row r="200" spans="1:7" s="215" customFormat="1" ht="43.5">
      <c r="A200" s="41"/>
      <c r="B200" s="18"/>
      <c r="C200" s="22" t="s">
        <v>159</v>
      </c>
      <c r="D200" s="14" t="s">
        <v>160</v>
      </c>
      <c r="E200" s="16">
        <v>35</v>
      </c>
      <c r="F200" s="14"/>
      <c r="G200" s="63">
        <f t="shared" si="3"/>
        <v>0</v>
      </c>
    </row>
    <row r="201" spans="1:7" s="215" customFormat="1">
      <c r="A201" s="41"/>
      <c r="B201" s="18">
        <f>B197+0.01</f>
        <v>7.0399999999999991</v>
      </c>
      <c r="C201" s="17" t="s">
        <v>161</v>
      </c>
      <c r="D201" s="14"/>
      <c r="E201" s="16"/>
      <c r="F201" s="14"/>
      <c r="G201" s="63">
        <f t="shared" si="3"/>
        <v>0</v>
      </c>
    </row>
    <row r="202" spans="1:7" s="215" customFormat="1" ht="333.5">
      <c r="A202" s="41"/>
      <c r="B202" s="18"/>
      <c r="C202" s="22" t="s">
        <v>162</v>
      </c>
      <c r="D202" s="14" t="s">
        <v>49</v>
      </c>
      <c r="E202" s="16">
        <v>240</v>
      </c>
      <c r="F202" s="14"/>
      <c r="G202" s="63">
        <f t="shared" si="3"/>
        <v>0</v>
      </c>
    </row>
    <row r="203" spans="1:7" s="215" customFormat="1">
      <c r="A203" s="41"/>
      <c r="B203" s="18">
        <f>B199+0.01</f>
        <v>7.0499999999999989</v>
      </c>
      <c r="C203" s="22" t="s">
        <v>269</v>
      </c>
      <c r="D203" s="14"/>
      <c r="E203" s="16"/>
      <c r="F203" s="14"/>
      <c r="G203" s="63"/>
    </row>
    <row r="204" spans="1:7" s="215" customFormat="1" ht="43.5">
      <c r="A204" s="41"/>
      <c r="B204" s="18"/>
      <c r="C204" s="22" t="s">
        <v>270</v>
      </c>
      <c r="D204" s="14" t="s">
        <v>90</v>
      </c>
      <c r="E204" s="16">
        <v>65</v>
      </c>
      <c r="F204" s="14"/>
      <c r="G204" s="63">
        <f t="shared" si="3"/>
        <v>0</v>
      </c>
    </row>
    <row r="205" spans="1:7" s="215" customFormat="1">
      <c r="A205" s="41"/>
      <c r="B205" s="18">
        <f>B203+0.01</f>
        <v>7.0599999999999987</v>
      </c>
      <c r="C205" s="17" t="s">
        <v>163</v>
      </c>
      <c r="D205" s="14"/>
      <c r="E205" s="16"/>
      <c r="F205" s="14"/>
      <c r="G205" s="63">
        <f t="shared" si="3"/>
        <v>0</v>
      </c>
    </row>
    <row r="206" spans="1:7" s="215" customFormat="1" ht="43.5">
      <c r="A206" s="41"/>
      <c r="B206" s="18" t="s">
        <v>271</v>
      </c>
      <c r="C206" s="22" t="s">
        <v>164</v>
      </c>
      <c r="D206" s="14" t="s">
        <v>90</v>
      </c>
      <c r="E206" s="16">
        <v>30</v>
      </c>
      <c r="F206" s="14"/>
      <c r="G206" s="63">
        <f t="shared" si="3"/>
        <v>0</v>
      </c>
    </row>
    <row r="207" spans="1:7" s="215" customFormat="1" ht="43.5">
      <c r="A207" s="41"/>
      <c r="B207" s="18" t="s">
        <v>272</v>
      </c>
      <c r="C207" s="22" t="s">
        <v>273</v>
      </c>
      <c r="D207" s="14" t="s">
        <v>90</v>
      </c>
      <c r="E207" s="112">
        <v>28</v>
      </c>
      <c r="F207" s="14"/>
      <c r="G207" s="63">
        <f t="shared" si="3"/>
        <v>0</v>
      </c>
    </row>
    <row r="208" spans="1:7" s="215" customFormat="1" ht="125.5" customHeight="1">
      <c r="A208" s="41"/>
      <c r="B208" s="18"/>
      <c r="C208" s="22"/>
      <c r="D208" s="14"/>
      <c r="E208" s="16"/>
      <c r="F208" s="14"/>
      <c r="G208" s="63"/>
    </row>
    <row r="209" spans="1:7" s="215" customFormat="1" ht="29">
      <c r="A209" s="41"/>
      <c r="B209" s="18">
        <f>B205+0.01</f>
        <v>7.0699999999999985</v>
      </c>
      <c r="C209" s="17" t="s">
        <v>165</v>
      </c>
      <c r="D209" s="14"/>
      <c r="E209" s="16"/>
      <c r="F209" s="14"/>
      <c r="G209" s="63">
        <f t="shared" si="3"/>
        <v>0</v>
      </c>
    </row>
    <row r="210" spans="1:7" s="215" customFormat="1" ht="29">
      <c r="A210" s="41"/>
      <c r="B210" s="18"/>
      <c r="C210" s="22" t="s">
        <v>166</v>
      </c>
      <c r="D210" s="14" t="s">
        <v>90</v>
      </c>
      <c r="E210" s="16">
        <v>11</v>
      </c>
      <c r="F210" s="14"/>
      <c r="G210" s="63">
        <f t="shared" si="3"/>
        <v>0</v>
      </c>
    </row>
    <row r="211" spans="1:7" s="215" customFormat="1">
      <c r="A211" s="41"/>
      <c r="B211" s="18">
        <f>B209+0.01</f>
        <v>7.0799999999999983</v>
      </c>
      <c r="C211" s="17" t="s">
        <v>167</v>
      </c>
      <c r="D211" s="14"/>
      <c r="E211" s="16"/>
      <c r="F211" s="14"/>
      <c r="G211" s="63">
        <f t="shared" si="3"/>
        <v>0</v>
      </c>
    </row>
    <row r="212" spans="1:7" s="215" customFormat="1" ht="43.5">
      <c r="A212" s="41"/>
      <c r="B212" s="18"/>
      <c r="C212" s="22" t="s">
        <v>168</v>
      </c>
      <c r="D212" s="14" t="s">
        <v>90</v>
      </c>
      <c r="E212" s="16">
        <v>150</v>
      </c>
      <c r="F212" s="14"/>
      <c r="G212" s="63">
        <f t="shared" si="3"/>
        <v>0</v>
      </c>
    </row>
    <row r="213" spans="1:7" s="215" customFormat="1">
      <c r="A213" s="41"/>
      <c r="B213" s="18">
        <f>B211+0.01</f>
        <v>7.0899999999999981</v>
      </c>
      <c r="C213" s="17" t="s">
        <v>169</v>
      </c>
      <c r="D213" s="14"/>
      <c r="E213" s="16"/>
      <c r="F213" s="14"/>
      <c r="G213" s="63">
        <f t="shared" si="3"/>
        <v>0</v>
      </c>
    </row>
    <row r="214" spans="1:7" s="215" customFormat="1" ht="43.5">
      <c r="A214" s="41"/>
      <c r="B214" s="18"/>
      <c r="C214" s="22" t="s">
        <v>170</v>
      </c>
      <c r="D214" s="14" t="s">
        <v>90</v>
      </c>
      <c r="E214" s="16">
        <v>190</v>
      </c>
      <c r="F214" s="14"/>
      <c r="G214" s="63">
        <f t="shared" si="3"/>
        <v>0</v>
      </c>
    </row>
    <row r="215" spans="1:7" s="215" customFormat="1">
      <c r="A215" s="41"/>
      <c r="B215" s="18">
        <f>B213+0.01</f>
        <v>7.0999999999999979</v>
      </c>
      <c r="C215" s="17" t="s">
        <v>171</v>
      </c>
      <c r="D215" s="14"/>
      <c r="E215" s="16"/>
      <c r="F215" s="14"/>
      <c r="G215" s="63">
        <f t="shared" si="3"/>
        <v>0</v>
      </c>
    </row>
    <row r="216" spans="1:7" s="215" customFormat="1">
      <c r="A216" s="41"/>
      <c r="B216" s="18"/>
      <c r="C216" s="22" t="s">
        <v>172</v>
      </c>
      <c r="D216" s="14" t="s">
        <v>49</v>
      </c>
      <c r="E216" s="16">
        <v>790</v>
      </c>
      <c r="F216" s="14"/>
      <c r="G216" s="63">
        <f t="shared" si="3"/>
        <v>0</v>
      </c>
    </row>
    <row r="217" spans="1:7" s="215" customFormat="1">
      <c r="A217" s="41"/>
      <c r="B217" s="18">
        <f>B215+0.01</f>
        <v>7.1099999999999977</v>
      </c>
      <c r="C217" s="17" t="s">
        <v>173</v>
      </c>
      <c r="D217" s="14"/>
      <c r="E217" s="16"/>
      <c r="F217" s="14"/>
      <c r="G217" s="63">
        <f t="shared" si="3"/>
        <v>0</v>
      </c>
    </row>
    <row r="218" spans="1:7" s="215" customFormat="1" ht="43.5">
      <c r="A218" s="41"/>
      <c r="B218" s="18"/>
      <c r="C218" s="22" t="s">
        <v>174</v>
      </c>
      <c r="D218" s="14" t="s">
        <v>130</v>
      </c>
      <c r="E218" s="16">
        <v>12</v>
      </c>
      <c r="F218" s="14"/>
      <c r="G218" s="63">
        <f t="shared" si="3"/>
        <v>0</v>
      </c>
    </row>
    <row r="219" spans="1:7" s="215" customFormat="1">
      <c r="A219" s="41"/>
      <c r="B219" s="18">
        <f>B217+0.01</f>
        <v>7.1199999999999974</v>
      </c>
      <c r="C219" s="17" t="s">
        <v>175</v>
      </c>
      <c r="D219" s="14"/>
      <c r="E219" s="16"/>
      <c r="F219" s="14"/>
      <c r="G219" s="63">
        <f t="shared" si="3"/>
        <v>0</v>
      </c>
    </row>
    <row r="220" spans="1:7" s="215" customFormat="1" ht="43.5">
      <c r="A220" s="41"/>
      <c r="B220" s="18"/>
      <c r="C220" s="22" t="s">
        <v>176</v>
      </c>
      <c r="D220" s="14" t="s">
        <v>90</v>
      </c>
      <c r="E220" s="16">
        <v>18</v>
      </c>
      <c r="F220" s="14"/>
      <c r="G220" s="63">
        <f t="shared" si="3"/>
        <v>0</v>
      </c>
    </row>
    <row r="221" spans="1:7" s="215" customFormat="1">
      <c r="A221" s="41"/>
      <c r="B221" s="18">
        <f>B219+0.01</f>
        <v>7.1299999999999972</v>
      </c>
      <c r="C221" s="17" t="s">
        <v>177</v>
      </c>
      <c r="D221" s="14"/>
      <c r="E221" s="16"/>
      <c r="F221" s="14"/>
      <c r="G221" s="63">
        <f t="shared" si="3"/>
        <v>0</v>
      </c>
    </row>
    <row r="222" spans="1:7" s="215" customFormat="1" ht="29">
      <c r="A222" s="41"/>
      <c r="B222" s="18"/>
      <c r="C222" s="22" t="s">
        <v>178</v>
      </c>
      <c r="D222" s="14" t="s">
        <v>49</v>
      </c>
      <c r="E222" s="16">
        <v>6</v>
      </c>
      <c r="F222" s="14"/>
      <c r="G222" s="63">
        <f t="shared" si="3"/>
        <v>0</v>
      </c>
    </row>
    <row r="223" spans="1:7" s="215" customFormat="1">
      <c r="A223" s="41"/>
      <c r="B223" s="18">
        <f>B221+0.01</f>
        <v>7.139999999999997</v>
      </c>
      <c r="C223" s="17" t="s">
        <v>179</v>
      </c>
      <c r="D223" s="14"/>
      <c r="E223" s="16"/>
      <c r="F223" s="14"/>
      <c r="G223" s="63">
        <f t="shared" si="3"/>
        <v>0</v>
      </c>
    </row>
    <row r="224" spans="1:7" s="215" customFormat="1" ht="29">
      <c r="A224" s="41"/>
      <c r="B224" s="18"/>
      <c r="C224" s="22" t="s">
        <v>180</v>
      </c>
      <c r="D224" s="14" t="s">
        <v>130</v>
      </c>
      <c r="E224" s="16">
        <v>15</v>
      </c>
      <c r="F224" s="14"/>
      <c r="G224" s="63">
        <f t="shared" si="3"/>
        <v>0</v>
      </c>
    </row>
    <row r="225" spans="1:7" s="215" customFormat="1">
      <c r="A225" s="41"/>
      <c r="B225" s="18"/>
      <c r="C225" s="29" t="s">
        <v>181</v>
      </c>
      <c r="D225" s="14" t="s">
        <v>130</v>
      </c>
      <c r="E225" s="16" t="s">
        <v>61</v>
      </c>
      <c r="F225" s="14"/>
      <c r="G225" s="63">
        <f t="shared" si="3"/>
        <v>0</v>
      </c>
    </row>
    <row r="226" spans="1:7" s="215" customFormat="1">
      <c r="A226" s="41"/>
      <c r="B226" s="18">
        <f>B223+0.01</f>
        <v>7.1499999999999968</v>
      </c>
      <c r="C226" s="17" t="s">
        <v>182</v>
      </c>
      <c r="D226" s="14"/>
      <c r="E226" s="16"/>
      <c r="F226" s="14"/>
      <c r="G226" s="63">
        <f t="shared" si="3"/>
        <v>0</v>
      </c>
    </row>
    <row r="227" spans="1:7" s="215" customFormat="1" ht="71.25" customHeight="1">
      <c r="A227" s="41"/>
      <c r="B227" s="18"/>
      <c r="C227" s="22" t="s">
        <v>183</v>
      </c>
      <c r="D227" s="14" t="s">
        <v>130</v>
      </c>
      <c r="E227" s="16">
        <v>35</v>
      </c>
      <c r="F227" s="14"/>
      <c r="G227" s="63">
        <f t="shared" si="3"/>
        <v>0</v>
      </c>
    </row>
    <row r="228" spans="1:7" s="215" customFormat="1">
      <c r="A228" s="41"/>
      <c r="B228" s="18">
        <f>B226+0.01</f>
        <v>7.1599999999999966</v>
      </c>
      <c r="C228" s="17" t="s">
        <v>184</v>
      </c>
      <c r="D228" s="14"/>
      <c r="E228" s="16"/>
      <c r="F228" s="14"/>
      <c r="G228" s="63">
        <f t="shared" ref="G228:G267" si="4">IF(E228="QRO",F228*0, F228*E228)</f>
        <v>0</v>
      </c>
    </row>
    <row r="229" spans="1:7" s="215" customFormat="1">
      <c r="A229" s="41"/>
      <c r="B229" s="18"/>
      <c r="C229" s="22" t="s">
        <v>185</v>
      </c>
      <c r="D229" s="14" t="s">
        <v>130</v>
      </c>
      <c r="E229" s="16">
        <v>1</v>
      </c>
      <c r="F229" s="224"/>
      <c r="G229" s="63">
        <f t="shared" si="4"/>
        <v>0</v>
      </c>
    </row>
    <row r="230" spans="1:7" s="215" customFormat="1">
      <c r="A230" s="41"/>
      <c r="B230" s="18"/>
      <c r="C230" s="22" t="s">
        <v>186</v>
      </c>
      <c r="D230" s="14" t="s">
        <v>187</v>
      </c>
      <c r="E230" s="16" t="s">
        <v>61</v>
      </c>
      <c r="F230" s="224"/>
      <c r="G230" s="63">
        <f t="shared" si="4"/>
        <v>0</v>
      </c>
    </row>
    <row r="231" spans="1:7" s="215" customFormat="1">
      <c r="A231" s="41"/>
      <c r="B231" s="18"/>
      <c r="C231" s="22" t="s">
        <v>188</v>
      </c>
      <c r="D231" s="14" t="s">
        <v>187</v>
      </c>
      <c r="E231" s="16" t="s">
        <v>61</v>
      </c>
      <c r="F231" s="224"/>
      <c r="G231" s="63">
        <f t="shared" si="4"/>
        <v>0</v>
      </c>
    </row>
    <row r="232" spans="1:7" s="215" customFormat="1">
      <c r="A232" s="41"/>
      <c r="B232" s="18"/>
      <c r="C232" s="22" t="s">
        <v>189</v>
      </c>
      <c r="D232" s="14" t="s">
        <v>187</v>
      </c>
      <c r="E232" s="16" t="s">
        <v>61</v>
      </c>
      <c r="F232" s="224"/>
      <c r="G232" s="63">
        <f t="shared" si="4"/>
        <v>0</v>
      </c>
    </row>
    <row r="233" spans="1:7" s="215" customFormat="1">
      <c r="A233" s="41"/>
      <c r="B233" s="18"/>
      <c r="C233" s="22" t="s">
        <v>190</v>
      </c>
      <c r="D233" s="14" t="s">
        <v>90</v>
      </c>
      <c r="E233" s="16">
        <v>15</v>
      </c>
      <c r="F233" s="224"/>
      <c r="G233" s="63">
        <f t="shared" si="4"/>
        <v>0</v>
      </c>
    </row>
    <row r="234" spans="1:7" s="215" customFormat="1">
      <c r="A234" s="41"/>
      <c r="B234" s="18">
        <f>B228+0.01</f>
        <v>7.1699999999999964</v>
      </c>
      <c r="C234" s="17" t="s">
        <v>191</v>
      </c>
      <c r="D234" s="14"/>
      <c r="E234" s="16"/>
      <c r="F234" s="14"/>
      <c r="G234" s="63">
        <f t="shared" si="4"/>
        <v>0</v>
      </c>
    </row>
    <row r="235" spans="1:7" s="215" customFormat="1">
      <c r="A235" s="41"/>
      <c r="B235" s="18" t="s">
        <v>192</v>
      </c>
      <c r="C235" s="22" t="s">
        <v>193</v>
      </c>
      <c r="D235" s="14" t="s">
        <v>130</v>
      </c>
      <c r="E235" s="16">
        <v>1</v>
      </c>
      <c r="F235" s="14"/>
      <c r="G235" s="63">
        <f t="shared" si="4"/>
        <v>0</v>
      </c>
    </row>
    <row r="236" spans="1:7" s="215" customFormat="1" ht="94.5" customHeight="1">
      <c r="A236" s="41"/>
      <c r="B236" s="18"/>
      <c r="C236" s="22"/>
      <c r="D236" s="14"/>
      <c r="E236" s="16"/>
      <c r="F236" s="14"/>
      <c r="G236" s="63">
        <f t="shared" si="4"/>
        <v>0</v>
      </c>
    </row>
    <row r="237" spans="1:7" s="215" customFormat="1">
      <c r="A237" s="41"/>
      <c r="B237" s="18"/>
      <c r="C237" s="22" t="s">
        <v>199</v>
      </c>
      <c r="D237" s="14" t="s">
        <v>130</v>
      </c>
      <c r="E237" s="16">
        <v>1</v>
      </c>
      <c r="F237" s="14"/>
      <c r="G237" s="63">
        <f t="shared" si="4"/>
        <v>0</v>
      </c>
    </row>
    <row r="238" spans="1:7" s="215" customFormat="1">
      <c r="A238" s="41"/>
      <c r="B238" s="18"/>
      <c r="C238" s="22" t="s">
        <v>194</v>
      </c>
      <c r="D238" s="14" t="s">
        <v>130</v>
      </c>
      <c r="E238" s="16">
        <v>4</v>
      </c>
      <c r="F238" s="14"/>
      <c r="G238" s="63">
        <f t="shared" si="4"/>
        <v>0</v>
      </c>
    </row>
    <row r="239" spans="1:7" s="215" customFormat="1" ht="133.5" customHeight="1">
      <c r="A239" s="41"/>
      <c r="B239" s="18"/>
      <c r="C239" s="22"/>
      <c r="D239" s="14"/>
      <c r="E239" s="16"/>
      <c r="F239" s="14"/>
      <c r="G239" s="63">
        <f t="shared" si="4"/>
        <v>0</v>
      </c>
    </row>
    <row r="240" spans="1:7" s="215" customFormat="1">
      <c r="A240" s="41"/>
      <c r="B240" s="18">
        <f>B234+0.01</f>
        <v>7.1799999999999962</v>
      </c>
      <c r="C240" s="17" t="s">
        <v>195</v>
      </c>
      <c r="D240" s="14"/>
      <c r="E240" s="16"/>
      <c r="F240" s="14"/>
      <c r="G240" s="63">
        <f t="shared" si="4"/>
        <v>0</v>
      </c>
    </row>
    <row r="241" spans="1:10" s="215" customFormat="1">
      <c r="A241" s="41"/>
      <c r="B241" s="18"/>
      <c r="C241" s="22" t="s">
        <v>274</v>
      </c>
      <c r="D241" s="14" t="s">
        <v>187</v>
      </c>
      <c r="E241" s="16">
        <v>1</v>
      </c>
      <c r="F241" s="14"/>
      <c r="G241" s="63">
        <f t="shared" si="4"/>
        <v>0</v>
      </c>
    </row>
    <row r="242" spans="1:10" s="215" customFormat="1" ht="170.15" customHeight="1">
      <c r="A242" s="41"/>
      <c r="B242" s="18"/>
      <c r="C242" s="22"/>
      <c r="D242" s="14"/>
      <c r="E242" s="16"/>
      <c r="F242" s="14"/>
      <c r="G242" s="63"/>
    </row>
    <row r="243" spans="1:10" s="215" customFormat="1" ht="29">
      <c r="A243" s="41"/>
      <c r="B243" s="18"/>
      <c r="C243" s="22" t="s">
        <v>275</v>
      </c>
      <c r="D243" s="14" t="s">
        <v>187</v>
      </c>
      <c r="E243" s="16">
        <v>1</v>
      </c>
      <c r="F243" s="14"/>
      <c r="G243" s="63">
        <f t="shared" si="4"/>
        <v>0</v>
      </c>
    </row>
    <row r="244" spans="1:10" s="215" customFormat="1" ht="174.65" customHeight="1">
      <c r="A244" s="41"/>
      <c r="B244" s="18"/>
      <c r="C244" s="22"/>
      <c r="D244" s="14"/>
      <c r="E244" s="16"/>
      <c r="F244" s="14"/>
      <c r="G244" s="63"/>
    </row>
    <row r="245" spans="1:10" s="215" customFormat="1" ht="44.5" customHeight="1">
      <c r="A245" s="41"/>
      <c r="B245" s="18"/>
      <c r="C245" s="22" t="s">
        <v>276</v>
      </c>
      <c r="D245" s="14" t="s">
        <v>187</v>
      </c>
      <c r="E245" s="16">
        <v>25</v>
      </c>
      <c r="F245" s="14"/>
      <c r="G245" s="63">
        <f t="shared" si="4"/>
        <v>0</v>
      </c>
    </row>
    <row r="246" spans="1:10" s="215" customFormat="1" ht="169" customHeight="1">
      <c r="A246" s="41"/>
      <c r="B246" s="18"/>
      <c r="C246" s="22"/>
      <c r="D246" s="14"/>
      <c r="E246" s="16"/>
      <c r="F246" s="14"/>
      <c r="G246" s="63"/>
    </row>
    <row r="247" spans="1:10" s="215" customFormat="1" ht="261">
      <c r="A247" s="41"/>
      <c r="B247" s="18"/>
      <c r="C247" s="114" t="s">
        <v>277</v>
      </c>
      <c r="D247" s="14"/>
      <c r="E247" s="17"/>
      <c r="F247" s="14"/>
      <c r="G247" s="63">
        <f t="shared" si="4"/>
        <v>0</v>
      </c>
    </row>
    <row r="248" spans="1:10" s="215" customFormat="1" ht="20.149999999999999" customHeight="1" thickBot="1">
      <c r="A248" s="55">
        <v>7</v>
      </c>
      <c r="B248" s="264" t="s">
        <v>251</v>
      </c>
      <c r="C248" s="265"/>
      <c r="D248" s="42"/>
      <c r="E248" s="225"/>
      <c r="F248" s="42"/>
      <c r="G248" s="64">
        <f>SUM(G190:G247)</f>
        <v>0</v>
      </c>
    </row>
    <row r="249" spans="1:10" s="215" customFormat="1" ht="30" customHeight="1" thickBot="1">
      <c r="A249" s="266" t="s">
        <v>200</v>
      </c>
      <c r="B249" s="267"/>
      <c r="C249" s="267"/>
      <c r="D249" s="267"/>
      <c r="E249" s="267"/>
      <c r="F249" s="268"/>
      <c r="G249" s="83">
        <f>SUM(G248,G189,G153,G140,G130,G92,G61)</f>
        <v>0</v>
      </c>
    </row>
    <row r="250" spans="1:10" s="215" customFormat="1" ht="26.15" customHeight="1" thickBot="1">
      <c r="A250" s="259" t="s">
        <v>252</v>
      </c>
      <c r="B250" s="260"/>
      <c r="C250" s="261"/>
      <c r="D250" s="96"/>
      <c r="E250" s="97"/>
      <c r="F250" s="226"/>
      <c r="G250" s="98"/>
    </row>
    <row r="251" spans="1:10">
      <c r="A251" s="227"/>
      <c r="B251" s="228"/>
      <c r="C251" s="32" t="s">
        <v>6</v>
      </c>
      <c r="D251" s="229"/>
      <c r="E251" s="32"/>
      <c r="F251" s="230"/>
      <c r="G251" s="95"/>
    </row>
    <row r="252" spans="1:10" ht="29">
      <c r="A252" s="231"/>
      <c r="B252" s="232"/>
      <c r="C252" s="28" t="s">
        <v>201</v>
      </c>
      <c r="D252" s="233"/>
      <c r="E252" s="28"/>
      <c r="F252" s="234"/>
      <c r="G252" s="87"/>
    </row>
    <row r="253" spans="1:10" ht="20.149999999999999" customHeight="1">
      <c r="A253" s="88">
        <v>1</v>
      </c>
      <c r="B253" s="262" t="s">
        <v>202</v>
      </c>
      <c r="C253" s="263"/>
      <c r="D253" s="85"/>
      <c r="E253" s="235"/>
      <c r="F253" s="235"/>
      <c r="G253" s="89"/>
    </row>
    <row r="254" spans="1:10" ht="43.5">
      <c r="A254" s="236">
        <f>A253+0.01</f>
        <v>1.01</v>
      </c>
      <c r="B254" s="24" t="s">
        <v>203</v>
      </c>
      <c r="C254" s="28" t="s">
        <v>204</v>
      </c>
      <c r="D254" s="28"/>
      <c r="E254" s="26"/>
      <c r="F254" s="237"/>
      <c r="G254" s="87">
        <f t="shared" si="4"/>
        <v>0</v>
      </c>
      <c r="J254" s="115"/>
    </row>
    <row r="255" spans="1:10" ht="120" customHeight="1">
      <c r="A255" s="236"/>
      <c r="B255" s="24"/>
      <c r="C255" s="28"/>
      <c r="D255" s="28"/>
      <c r="E255" s="26"/>
      <c r="F255" s="237"/>
      <c r="G255" s="87">
        <f t="shared" si="4"/>
        <v>0</v>
      </c>
    </row>
    <row r="256" spans="1:10">
      <c r="A256" s="236"/>
      <c r="B256" s="24" t="s">
        <v>205</v>
      </c>
      <c r="C256" s="28" t="s">
        <v>279</v>
      </c>
      <c r="D256" s="26" t="s">
        <v>187</v>
      </c>
      <c r="E256" s="237">
        <v>2</v>
      </c>
      <c r="F256" s="232"/>
      <c r="G256" s="87">
        <f t="shared" si="4"/>
        <v>0</v>
      </c>
    </row>
    <row r="257" spans="1:7">
      <c r="A257" s="236"/>
      <c r="B257" s="24" t="s">
        <v>206</v>
      </c>
      <c r="C257" s="28" t="s">
        <v>280</v>
      </c>
      <c r="D257" s="26" t="s">
        <v>187</v>
      </c>
      <c r="E257" s="237">
        <v>47</v>
      </c>
      <c r="F257" s="232"/>
      <c r="G257" s="87">
        <f t="shared" si="4"/>
        <v>0</v>
      </c>
    </row>
    <row r="258" spans="1:7">
      <c r="A258" s="236"/>
      <c r="B258" s="24" t="s">
        <v>207</v>
      </c>
      <c r="C258" s="28" t="s">
        <v>281</v>
      </c>
      <c r="D258" s="26" t="s">
        <v>187</v>
      </c>
      <c r="E258" s="237">
        <v>33</v>
      </c>
      <c r="F258" s="232"/>
      <c r="G258" s="87">
        <f t="shared" si="4"/>
        <v>0</v>
      </c>
    </row>
    <row r="259" spans="1:7">
      <c r="A259" s="236"/>
      <c r="B259" s="24" t="s">
        <v>278</v>
      </c>
      <c r="C259" s="28" t="s">
        <v>282</v>
      </c>
      <c r="D259" s="26" t="s">
        <v>187</v>
      </c>
      <c r="E259" s="237">
        <v>1</v>
      </c>
      <c r="F259" s="232"/>
      <c r="G259" s="87">
        <f t="shared" si="4"/>
        <v>0</v>
      </c>
    </row>
    <row r="260" spans="1:7" ht="87">
      <c r="A260" s="236">
        <f>A254+0.01</f>
        <v>1.02</v>
      </c>
      <c r="B260" s="24" t="s">
        <v>208</v>
      </c>
      <c r="C260" s="28" t="s">
        <v>209</v>
      </c>
      <c r="D260" s="28"/>
      <c r="E260" s="26"/>
      <c r="F260" s="237"/>
      <c r="G260" s="87">
        <f t="shared" si="4"/>
        <v>0</v>
      </c>
    </row>
    <row r="261" spans="1:7" ht="131.5" customHeight="1">
      <c r="A261" s="236"/>
      <c r="B261" s="24"/>
      <c r="C261" s="28"/>
      <c r="D261" s="26" t="s">
        <v>187</v>
      </c>
      <c r="E261" s="237">
        <v>14</v>
      </c>
      <c r="F261" s="232"/>
      <c r="G261" s="87">
        <f t="shared" si="4"/>
        <v>0</v>
      </c>
    </row>
    <row r="262" spans="1:7" ht="74.150000000000006" customHeight="1">
      <c r="A262" s="236">
        <f>A260+0.01</f>
        <v>1.03</v>
      </c>
      <c r="B262" s="24" t="s">
        <v>210</v>
      </c>
      <c r="C262" s="28" t="s">
        <v>211</v>
      </c>
      <c r="D262" s="26"/>
      <c r="E262" s="237"/>
      <c r="F262" s="232"/>
      <c r="G262" s="87">
        <f t="shared" si="4"/>
        <v>0</v>
      </c>
    </row>
    <row r="263" spans="1:7" ht="160" customHeight="1">
      <c r="A263" s="236"/>
      <c r="B263" s="24"/>
      <c r="C263" s="28"/>
      <c r="D263" s="26" t="s">
        <v>187</v>
      </c>
      <c r="E263" s="237">
        <v>80</v>
      </c>
      <c r="F263" s="232"/>
      <c r="G263" s="87">
        <f t="shared" si="4"/>
        <v>0</v>
      </c>
    </row>
    <row r="264" spans="1:7" ht="29">
      <c r="A264" s="236">
        <f>A262+0.01</f>
        <v>1.04</v>
      </c>
      <c r="B264" s="24" t="s">
        <v>212</v>
      </c>
      <c r="C264" s="25" t="s">
        <v>213</v>
      </c>
      <c r="D264" s="25"/>
      <c r="E264" s="26"/>
      <c r="F264" s="237"/>
      <c r="G264" s="87">
        <f t="shared" si="4"/>
        <v>0</v>
      </c>
    </row>
    <row r="265" spans="1:7" ht="139" customHeight="1">
      <c r="A265" s="236"/>
      <c r="B265" s="24"/>
      <c r="C265" s="28"/>
      <c r="D265" s="26" t="s">
        <v>187</v>
      </c>
      <c r="E265" s="237">
        <v>65</v>
      </c>
      <c r="F265" s="232"/>
      <c r="G265" s="87">
        <f t="shared" si="4"/>
        <v>0</v>
      </c>
    </row>
    <row r="266" spans="1:7" ht="145">
      <c r="A266" s="236">
        <f>A264+0.01</f>
        <v>1.05</v>
      </c>
      <c r="B266" s="24" t="s">
        <v>214</v>
      </c>
      <c r="C266" s="28" t="s">
        <v>215</v>
      </c>
      <c r="D266" s="28"/>
      <c r="E266" s="26"/>
      <c r="F266" s="237"/>
      <c r="G266" s="87">
        <f t="shared" si="4"/>
        <v>0</v>
      </c>
    </row>
    <row r="267" spans="1:7" ht="161.15" customHeight="1">
      <c r="A267" s="236"/>
      <c r="B267" s="24"/>
      <c r="C267" s="28"/>
      <c r="D267" s="28" t="s">
        <v>187</v>
      </c>
      <c r="E267" s="234">
        <v>45</v>
      </c>
      <c r="F267" s="237"/>
      <c r="G267" s="87">
        <f t="shared" si="4"/>
        <v>0</v>
      </c>
    </row>
    <row r="268" spans="1:7" ht="29">
      <c r="A268" s="236">
        <f>A266+0.01</f>
        <v>1.06</v>
      </c>
      <c r="B268" s="24" t="s">
        <v>216</v>
      </c>
      <c r="C268" s="28" t="s">
        <v>217</v>
      </c>
      <c r="D268" s="28"/>
      <c r="E268" s="26"/>
      <c r="F268" s="237"/>
      <c r="G268" s="87"/>
    </row>
    <row r="269" spans="1:7" ht="170.5" customHeight="1">
      <c r="A269" s="236"/>
      <c r="B269" s="24"/>
      <c r="C269" s="28"/>
      <c r="D269" s="26" t="s">
        <v>187</v>
      </c>
      <c r="E269" s="237">
        <v>66</v>
      </c>
      <c r="F269" s="232"/>
      <c r="G269" s="87">
        <f t="shared" ref="G269:G316" si="5">IF(E269="QRO",F269*0, F269*E269)</f>
        <v>0</v>
      </c>
    </row>
    <row r="270" spans="1:7" ht="20.149999999999999" customHeight="1" thickBot="1">
      <c r="A270" s="101">
        <v>1</v>
      </c>
      <c r="B270" s="287" t="s">
        <v>253</v>
      </c>
      <c r="C270" s="288"/>
      <c r="D270" s="102"/>
      <c r="E270" s="103"/>
      <c r="F270" s="238"/>
      <c r="G270" s="64">
        <f>SUM(G254:G269)</f>
        <v>0</v>
      </c>
    </row>
    <row r="271" spans="1:7" ht="20.149999999999999" customHeight="1">
      <c r="A271" s="100">
        <v>2</v>
      </c>
      <c r="B271" s="255" t="s">
        <v>415</v>
      </c>
      <c r="C271" s="256"/>
      <c r="D271" s="99"/>
      <c r="E271" s="99"/>
      <c r="F271" s="99"/>
      <c r="G271" s="65"/>
    </row>
    <row r="272" spans="1:7">
      <c r="A272" s="242">
        <f>A271+0.01</f>
        <v>2.0099999999999998</v>
      </c>
      <c r="B272" s="24" t="s">
        <v>416</v>
      </c>
      <c r="C272" s="241" t="s">
        <v>433</v>
      </c>
      <c r="D272" s="241"/>
      <c r="E272" s="26"/>
      <c r="F272" s="237"/>
      <c r="G272" s="73">
        <f t="shared" si="5"/>
        <v>0</v>
      </c>
    </row>
    <row r="273" spans="1:7" ht="145">
      <c r="A273" s="242"/>
      <c r="B273" s="24"/>
      <c r="C273" s="28" t="s">
        <v>218</v>
      </c>
      <c r="D273" s="28"/>
      <c r="E273" s="233"/>
      <c r="F273" s="233"/>
      <c r="G273" s="73">
        <f t="shared" si="5"/>
        <v>0</v>
      </c>
    </row>
    <row r="274" spans="1:7" ht="114.65" customHeight="1">
      <c r="A274" s="242"/>
      <c r="B274" s="24"/>
      <c r="C274" s="28"/>
      <c r="D274" s="26" t="s">
        <v>130</v>
      </c>
      <c r="E274" s="237">
        <v>37</v>
      </c>
      <c r="F274" s="232"/>
      <c r="G274" s="73">
        <f t="shared" si="5"/>
        <v>0</v>
      </c>
    </row>
    <row r="275" spans="1:7">
      <c r="A275" s="242">
        <f>A272+0.01</f>
        <v>2.0199999999999996</v>
      </c>
      <c r="B275" s="24" t="s">
        <v>219</v>
      </c>
      <c r="C275" s="241" t="s">
        <v>220</v>
      </c>
      <c r="D275" s="241"/>
      <c r="E275" s="26"/>
      <c r="F275" s="237"/>
      <c r="G275" s="73">
        <f t="shared" si="5"/>
        <v>0</v>
      </c>
    </row>
    <row r="276" spans="1:7" ht="409.5">
      <c r="A276" s="242"/>
      <c r="B276" s="24"/>
      <c r="C276" s="28" t="s">
        <v>418</v>
      </c>
      <c r="D276" s="28"/>
      <c r="E276" s="233"/>
      <c r="F276" s="233"/>
      <c r="G276" s="73">
        <f t="shared" si="5"/>
        <v>0</v>
      </c>
    </row>
    <row r="277" spans="1:7" ht="121" customHeight="1">
      <c r="A277" s="242"/>
      <c r="B277" s="24"/>
      <c r="C277" s="28"/>
      <c r="D277" s="26" t="s">
        <v>130</v>
      </c>
      <c r="E277" s="237">
        <v>18</v>
      </c>
      <c r="F277" s="232"/>
      <c r="G277" s="73">
        <f t="shared" si="5"/>
        <v>0</v>
      </c>
    </row>
    <row r="278" spans="1:7" ht="143.5" customHeight="1">
      <c r="A278" s="242"/>
      <c r="B278" s="24"/>
      <c r="C278" s="28"/>
      <c r="D278" s="26" t="s">
        <v>130</v>
      </c>
      <c r="E278" s="237">
        <v>22</v>
      </c>
      <c r="F278" s="232"/>
      <c r="G278" s="73">
        <f t="shared" si="5"/>
        <v>0</v>
      </c>
    </row>
    <row r="279" spans="1:7">
      <c r="A279" s="242">
        <f>A275+0.01</f>
        <v>2.0299999999999994</v>
      </c>
      <c r="B279" s="24" t="s">
        <v>221</v>
      </c>
      <c r="C279" s="241" t="s">
        <v>222</v>
      </c>
      <c r="D279" s="241"/>
      <c r="E279" s="26"/>
      <c r="F279" s="237"/>
      <c r="G279" s="73">
        <f t="shared" si="5"/>
        <v>0</v>
      </c>
    </row>
    <row r="280" spans="1:7" ht="232">
      <c r="A280" s="242"/>
      <c r="B280" s="24"/>
      <c r="C280" s="28" t="s">
        <v>223</v>
      </c>
      <c r="D280" s="28"/>
      <c r="E280" s="233"/>
      <c r="F280" s="233"/>
      <c r="G280" s="73">
        <f t="shared" si="5"/>
        <v>0</v>
      </c>
    </row>
    <row r="281" spans="1:7" ht="107.15" customHeight="1">
      <c r="A281" s="242"/>
      <c r="B281" s="24"/>
      <c r="C281" s="28"/>
      <c r="D281" s="26" t="s">
        <v>130</v>
      </c>
      <c r="E281" s="237">
        <v>1</v>
      </c>
      <c r="F281" s="232"/>
      <c r="G281" s="73">
        <f t="shared" si="5"/>
        <v>0</v>
      </c>
    </row>
    <row r="282" spans="1:7">
      <c r="A282" s="242">
        <f>A279+0.01</f>
        <v>2.0399999999999991</v>
      </c>
      <c r="B282" s="24" t="s">
        <v>192</v>
      </c>
      <c r="C282" s="241" t="s">
        <v>222</v>
      </c>
      <c r="D282" s="241"/>
      <c r="E282" s="26"/>
      <c r="F282" s="237"/>
      <c r="G282" s="73">
        <f t="shared" si="5"/>
        <v>0</v>
      </c>
    </row>
    <row r="283" spans="1:7" ht="29">
      <c r="A283" s="242"/>
      <c r="B283" s="24"/>
      <c r="C283" s="28" t="s">
        <v>224</v>
      </c>
      <c r="D283" s="234" t="s">
        <v>130</v>
      </c>
      <c r="E283" s="237">
        <v>1</v>
      </c>
      <c r="F283" s="232"/>
      <c r="G283" s="73">
        <f t="shared" si="5"/>
        <v>0</v>
      </c>
    </row>
    <row r="284" spans="1:7">
      <c r="A284" s="242">
        <f>A282+0.01</f>
        <v>2.0499999999999989</v>
      </c>
      <c r="B284" s="24" t="s">
        <v>225</v>
      </c>
      <c r="C284" s="241" t="s">
        <v>226</v>
      </c>
      <c r="D284" s="241"/>
      <c r="E284" s="26"/>
      <c r="F284" s="237"/>
      <c r="G284" s="73">
        <f t="shared" si="5"/>
        <v>0</v>
      </c>
    </row>
    <row r="285" spans="1:7" ht="101.5">
      <c r="A285" s="242"/>
      <c r="B285" s="24"/>
      <c r="C285" s="28" t="s">
        <v>227</v>
      </c>
      <c r="D285" s="28"/>
      <c r="E285" s="233"/>
      <c r="F285" s="233"/>
      <c r="G285" s="73">
        <f t="shared" si="5"/>
        <v>0</v>
      </c>
    </row>
    <row r="286" spans="1:7" ht="115.5" customHeight="1">
      <c r="A286" s="242"/>
      <c r="B286" s="24"/>
      <c r="C286" s="28"/>
      <c r="D286" s="26" t="s">
        <v>130</v>
      </c>
      <c r="E286" s="237">
        <v>25</v>
      </c>
      <c r="F286" s="237"/>
      <c r="G286" s="73">
        <f t="shared" si="5"/>
        <v>0</v>
      </c>
    </row>
    <row r="287" spans="1:7">
      <c r="A287" s="242">
        <f>A284+0.01</f>
        <v>2.0599999999999987</v>
      </c>
      <c r="B287" s="24" t="s">
        <v>228</v>
      </c>
      <c r="C287" s="241" t="s">
        <v>229</v>
      </c>
      <c r="D287" s="241"/>
      <c r="E287" s="26"/>
      <c r="F287" s="237"/>
      <c r="G287" s="73">
        <f t="shared" si="5"/>
        <v>0</v>
      </c>
    </row>
    <row r="288" spans="1:7" ht="145">
      <c r="A288" s="242"/>
      <c r="B288" s="24"/>
      <c r="C288" s="28" t="s">
        <v>230</v>
      </c>
      <c r="D288" s="28"/>
      <c r="E288" s="233"/>
      <c r="F288" s="233"/>
      <c r="G288" s="73">
        <f t="shared" si="5"/>
        <v>0</v>
      </c>
    </row>
    <row r="289" spans="1:7" ht="90" customHeight="1">
      <c r="A289" s="242"/>
      <c r="B289" s="24"/>
      <c r="C289" s="28"/>
      <c r="D289" s="26" t="s">
        <v>130</v>
      </c>
      <c r="E289" s="237">
        <v>88</v>
      </c>
      <c r="F289" s="237"/>
      <c r="G289" s="73">
        <f t="shared" si="5"/>
        <v>0</v>
      </c>
    </row>
    <row r="290" spans="1:7">
      <c r="A290" s="242">
        <f>A287+0.01</f>
        <v>2.0699999999999985</v>
      </c>
      <c r="B290" s="24" t="s">
        <v>231</v>
      </c>
      <c r="C290" s="241" t="s">
        <v>232</v>
      </c>
      <c r="D290" s="241"/>
      <c r="E290" s="26"/>
      <c r="F290" s="237"/>
      <c r="G290" s="73">
        <f t="shared" si="5"/>
        <v>0</v>
      </c>
    </row>
    <row r="291" spans="1:7" ht="130.5">
      <c r="A291" s="242"/>
      <c r="B291" s="24"/>
      <c r="C291" s="28" t="s">
        <v>233</v>
      </c>
      <c r="D291" s="28"/>
      <c r="E291" s="233"/>
      <c r="F291" s="233"/>
      <c r="G291" s="73">
        <f t="shared" si="5"/>
        <v>0</v>
      </c>
    </row>
    <row r="292" spans="1:7" ht="124.5" customHeight="1">
      <c r="A292" s="242"/>
      <c r="B292" s="24"/>
      <c r="C292" s="28"/>
      <c r="D292" s="26" t="s">
        <v>130</v>
      </c>
      <c r="E292" s="237">
        <v>13</v>
      </c>
      <c r="F292" s="237"/>
      <c r="G292" s="73">
        <f t="shared" si="5"/>
        <v>0</v>
      </c>
    </row>
    <row r="293" spans="1:7">
      <c r="A293" s="242">
        <f>A290+0.01</f>
        <v>2.0799999999999983</v>
      </c>
      <c r="B293" s="24" t="s">
        <v>234</v>
      </c>
      <c r="C293" s="243" t="s">
        <v>420</v>
      </c>
      <c r="D293" s="28"/>
      <c r="E293" s="26"/>
      <c r="F293" s="237"/>
      <c r="G293" s="73">
        <f t="shared" si="5"/>
        <v>0</v>
      </c>
    </row>
    <row r="294" spans="1:7" ht="72.5">
      <c r="A294" s="242"/>
      <c r="B294" s="24"/>
      <c r="C294" s="244" t="s">
        <v>235</v>
      </c>
      <c r="D294" s="28"/>
      <c r="E294" s="233"/>
      <c r="F294" s="233"/>
      <c r="G294" s="73">
        <f t="shared" si="5"/>
        <v>0</v>
      </c>
    </row>
    <row r="295" spans="1:7" ht="108" customHeight="1">
      <c r="A295" s="242"/>
      <c r="B295" s="24"/>
      <c r="C295" s="244"/>
      <c r="D295" s="26" t="s">
        <v>130</v>
      </c>
      <c r="E295" s="237" t="s">
        <v>61</v>
      </c>
      <c r="F295" s="232"/>
      <c r="G295" s="73">
        <f t="shared" si="5"/>
        <v>0</v>
      </c>
    </row>
    <row r="296" spans="1:7">
      <c r="A296" s="242">
        <f>A293+0.01</f>
        <v>2.0899999999999981</v>
      </c>
      <c r="B296" s="24" t="s">
        <v>421</v>
      </c>
      <c r="C296" s="245" t="s">
        <v>422</v>
      </c>
      <c r="D296" s="28"/>
      <c r="E296" s="26"/>
      <c r="F296" s="237"/>
      <c r="G296" s="73">
        <f t="shared" si="5"/>
        <v>0</v>
      </c>
    </row>
    <row r="297" spans="1:7" ht="72.5">
      <c r="A297" s="242"/>
      <c r="B297" s="24"/>
      <c r="C297" s="244" t="s">
        <v>236</v>
      </c>
      <c r="D297" s="28"/>
      <c r="E297" s="233"/>
      <c r="F297" s="233"/>
      <c r="G297" s="73">
        <f t="shared" si="5"/>
        <v>0</v>
      </c>
    </row>
    <row r="298" spans="1:7" ht="94.5" customHeight="1">
      <c r="A298" s="242"/>
      <c r="B298" s="24"/>
      <c r="C298" s="244"/>
      <c r="D298" s="26" t="s">
        <v>130</v>
      </c>
      <c r="E298" s="237" t="s">
        <v>61</v>
      </c>
      <c r="F298" s="232"/>
      <c r="G298" s="73">
        <f t="shared" si="5"/>
        <v>0</v>
      </c>
    </row>
    <row r="299" spans="1:7">
      <c r="A299" s="242">
        <f>A296+0.01</f>
        <v>2.0999999999999979</v>
      </c>
      <c r="B299" s="24" t="s">
        <v>237</v>
      </c>
      <c r="C299" s="246" t="s">
        <v>238</v>
      </c>
      <c r="D299" s="28"/>
      <c r="E299" s="26"/>
      <c r="F299" s="237"/>
      <c r="G299" s="73">
        <f t="shared" si="5"/>
        <v>0</v>
      </c>
    </row>
    <row r="300" spans="1:7" ht="87">
      <c r="A300" s="242"/>
      <c r="B300" s="24"/>
      <c r="C300" s="244" t="s">
        <v>239</v>
      </c>
      <c r="D300" s="28"/>
      <c r="E300" s="233"/>
      <c r="F300" s="233"/>
      <c r="G300" s="73">
        <f t="shared" si="5"/>
        <v>0</v>
      </c>
    </row>
    <row r="301" spans="1:7" ht="107.15" customHeight="1">
      <c r="A301" s="242"/>
      <c r="B301" s="24"/>
      <c r="C301" s="244"/>
      <c r="D301" s="26" t="s">
        <v>130</v>
      </c>
      <c r="E301" s="237">
        <v>18</v>
      </c>
      <c r="F301" s="232"/>
      <c r="G301" s="73">
        <f t="shared" si="5"/>
        <v>0</v>
      </c>
    </row>
    <row r="302" spans="1:7">
      <c r="A302" s="242">
        <f>A299+0.01</f>
        <v>2.1099999999999977</v>
      </c>
      <c r="B302" s="24" t="s">
        <v>240</v>
      </c>
      <c r="C302" s="246" t="s">
        <v>241</v>
      </c>
      <c r="D302" s="28"/>
      <c r="E302" s="26"/>
      <c r="F302" s="237"/>
      <c r="G302" s="73">
        <f t="shared" si="5"/>
        <v>0</v>
      </c>
    </row>
    <row r="303" spans="1:7" ht="87">
      <c r="A303" s="242"/>
      <c r="B303" s="24"/>
      <c r="C303" s="244" t="s">
        <v>242</v>
      </c>
      <c r="D303" s="28"/>
      <c r="E303" s="233"/>
      <c r="F303" s="233"/>
      <c r="G303" s="73">
        <f t="shared" si="5"/>
        <v>0</v>
      </c>
    </row>
    <row r="304" spans="1:7" ht="130" customHeight="1">
      <c r="A304" s="242"/>
      <c r="B304" s="24"/>
      <c r="C304" s="244"/>
      <c r="D304" s="26" t="s">
        <v>130</v>
      </c>
      <c r="E304" s="237" t="s">
        <v>61</v>
      </c>
      <c r="F304" s="232"/>
      <c r="G304" s="73">
        <f t="shared" si="5"/>
        <v>0</v>
      </c>
    </row>
    <row r="305" spans="1:9">
      <c r="A305" s="242">
        <v>3.14</v>
      </c>
      <c r="B305" s="24" t="s">
        <v>423</v>
      </c>
      <c r="C305" s="246" t="s">
        <v>424</v>
      </c>
      <c r="D305" s="28"/>
      <c r="E305" s="26"/>
      <c r="F305" s="237"/>
      <c r="G305" s="73">
        <f t="shared" si="5"/>
        <v>0</v>
      </c>
    </row>
    <row r="306" spans="1:9" ht="58">
      <c r="A306" s="242"/>
      <c r="B306" s="24"/>
      <c r="C306" s="244" t="s">
        <v>425</v>
      </c>
      <c r="D306" s="28"/>
      <c r="E306" s="233"/>
      <c r="F306" s="233"/>
      <c r="G306" s="73">
        <f t="shared" si="5"/>
        <v>0</v>
      </c>
    </row>
    <row r="307" spans="1:9" ht="124.5" customHeight="1">
      <c r="A307" s="242"/>
      <c r="B307" s="24"/>
      <c r="C307" s="244"/>
      <c r="D307" s="26" t="s">
        <v>130</v>
      </c>
      <c r="E307" s="237">
        <v>22</v>
      </c>
      <c r="F307" s="232"/>
      <c r="G307" s="73">
        <f t="shared" si="5"/>
        <v>0</v>
      </c>
    </row>
    <row r="308" spans="1:9">
      <c r="A308" s="242">
        <v>3.15</v>
      </c>
      <c r="B308" s="24" t="s">
        <v>426</v>
      </c>
      <c r="C308" s="246" t="s">
        <v>427</v>
      </c>
      <c r="D308" s="28"/>
      <c r="E308" s="26"/>
      <c r="F308" s="237"/>
      <c r="G308" s="73">
        <f t="shared" si="5"/>
        <v>0</v>
      </c>
    </row>
    <row r="309" spans="1:9" ht="87">
      <c r="A309" s="242"/>
      <c r="B309" s="24"/>
      <c r="C309" s="244" t="s">
        <v>428</v>
      </c>
      <c r="D309" s="28"/>
      <c r="E309" s="233"/>
      <c r="F309" s="233"/>
      <c r="G309" s="73">
        <f t="shared" si="5"/>
        <v>0</v>
      </c>
    </row>
    <row r="310" spans="1:9" ht="102.65" customHeight="1">
      <c r="A310" s="242"/>
      <c r="B310" s="24"/>
      <c r="C310" s="244"/>
      <c r="D310" s="26" t="s">
        <v>130</v>
      </c>
      <c r="E310" s="237">
        <v>22</v>
      </c>
      <c r="F310" s="237"/>
      <c r="G310" s="73">
        <f t="shared" si="5"/>
        <v>0</v>
      </c>
    </row>
    <row r="311" spans="1:9">
      <c r="A311" s="242">
        <v>3.16</v>
      </c>
      <c r="B311" s="24" t="s">
        <v>429</v>
      </c>
      <c r="C311" s="246" t="s">
        <v>430</v>
      </c>
      <c r="D311" s="28"/>
      <c r="E311" s="26"/>
      <c r="F311" s="237"/>
      <c r="G311" s="73"/>
    </row>
    <row r="312" spans="1:9" ht="87">
      <c r="A312" s="242"/>
      <c r="B312" s="24"/>
      <c r="C312" s="244" t="s">
        <v>431</v>
      </c>
      <c r="D312" s="26" t="s">
        <v>130</v>
      </c>
      <c r="E312" s="237">
        <v>22</v>
      </c>
      <c r="F312" s="26"/>
      <c r="G312" s="73">
        <f t="shared" si="5"/>
        <v>0</v>
      </c>
    </row>
    <row r="313" spans="1:9" ht="122.15" customHeight="1">
      <c r="A313" s="242"/>
      <c r="B313" s="24"/>
      <c r="C313" s="244"/>
      <c r="D313" s="28"/>
      <c r="E313" s="26"/>
      <c r="F313" s="237"/>
      <c r="G313" s="73">
        <f t="shared" si="5"/>
        <v>0</v>
      </c>
    </row>
    <row r="314" spans="1:9">
      <c r="A314" s="242">
        <f>A311+0.01</f>
        <v>3.17</v>
      </c>
      <c r="B314" s="24" t="s">
        <v>192</v>
      </c>
      <c r="C314" s="246" t="s">
        <v>243</v>
      </c>
      <c r="D314" s="28"/>
      <c r="E314" s="26"/>
      <c r="F314" s="237"/>
      <c r="G314" s="73">
        <f t="shared" si="5"/>
        <v>0</v>
      </c>
    </row>
    <row r="315" spans="1:9">
      <c r="A315" s="242"/>
      <c r="B315" s="24"/>
      <c r="C315" s="244" t="s">
        <v>244</v>
      </c>
      <c r="D315" s="28"/>
      <c r="E315" s="234"/>
      <c r="F315" s="26"/>
      <c r="G315" s="73">
        <f t="shared" si="5"/>
        <v>0</v>
      </c>
    </row>
    <row r="316" spans="1:9" ht="110.15" customHeight="1">
      <c r="A316" s="247"/>
      <c r="B316" s="232"/>
      <c r="C316" s="232"/>
      <c r="D316" s="26" t="s">
        <v>130</v>
      </c>
      <c r="E316" s="237">
        <v>28</v>
      </c>
      <c r="F316" s="232"/>
      <c r="G316" s="73">
        <f t="shared" si="5"/>
        <v>0</v>
      </c>
    </row>
    <row r="317" spans="1:9" ht="20.149999999999999" customHeight="1" thickBot="1">
      <c r="A317" s="84">
        <v>3</v>
      </c>
      <c r="B317" s="262" t="s">
        <v>254</v>
      </c>
      <c r="C317" s="263"/>
      <c r="D317" s="104"/>
      <c r="E317" s="104"/>
      <c r="F317" s="104"/>
      <c r="G317" s="105">
        <f>SUM(G272:G316)</f>
        <v>0</v>
      </c>
    </row>
    <row r="318" spans="1:9" ht="19" thickBot="1">
      <c r="A318" s="266" t="s">
        <v>255</v>
      </c>
      <c r="B318" s="267"/>
      <c r="C318" s="267"/>
      <c r="D318" s="267"/>
      <c r="E318" s="267"/>
      <c r="F318" s="268"/>
      <c r="G318" s="83">
        <f>SUM(G317,G270)</f>
        <v>0</v>
      </c>
    </row>
    <row r="319" spans="1:9" ht="40" customHeight="1" thickBot="1">
      <c r="A319" s="257" t="s">
        <v>256</v>
      </c>
      <c r="B319" s="258"/>
      <c r="C319" s="258"/>
      <c r="D319" s="258"/>
      <c r="E319" s="258"/>
      <c r="F319" s="248"/>
      <c r="G319" s="107">
        <f>SUM(G318,G249)</f>
        <v>0</v>
      </c>
      <c r="I319" s="249"/>
    </row>
    <row r="320" spans="1:9" ht="15" thickTop="1"/>
  </sheetData>
  <sheetProtection algorithmName="SHA-512" hashValue="Vgvrpy/GWdDtiEHQOqrOugBh5iEykSoy3n63Fuja95pgThWbBvW01X8w5krrcwILRkjVNXV8QA5DFn1NfSIBeg==" saltValue="yAYGuqAjrA6SWjobZyflHg==" spinCount="100000" sheet="1" objects="1" scenarios="1"/>
  <protectedRanges>
    <protectedRange sqref="F1:F1048576" name="Range1"/>
  </protectedRanges>
  <mergeCells count="25">
    <mergeCell ref="A319:E319"/>
    <mergeCell ref="A250:C250"/>
    <mergeCell ref="B253:C253"/>
    <mergeCell ref="B270:C270"/>
    <mergeCell ref="B271:C271"/>
    <mergeCell ref="B317:C317"/>
    <mergeCell ref="A318:F318"/>
    <mergeCell ref="A249:F249"/>
    <mergeCell ref="B92:C92"/>
    <mergeCell ref="B93:C93"/>
    <mergeCell ref="B130:D130"/>
    <mergeCell ref="B131:C131"/>
    <mergeCell ref="B140:C140"/>
    <mergeCell ref="B141:C141"/>
    <mergeCell ref="B153:D153"/>
    <mergeCell ref="B154:C154"/>
    <mergeCell ref="B189:C189"/>
    <mergeCell ref="B190:C190"/>
    <mergeCell ref="B248:C248"/>
    <mergeCell ref="B62:C62"/>
    <mergeCell ref="A1:B2"/>
    <mergeCell ref="C1:F2"/>
    <mergeCell ref="A43:C43"/>
    <mergeCell ref="B44:C44"/>
    <mergeCell ref="B61:C61"/>
  </mergeCells>
  <pageMargins left="0.19685039370078741" right="0.15748031496062992" top="0.19685039370078741" bottom="0.19685039370078741" header="0.51181102362204722" footer="0.51181102362204722"/>
  <pageSetup paperSize="9" fitToHeight="12" orientation="landscape" r:id="rId1"/>
  <headerFooter>
    <oddFooter>Page &amp;P&amp;RInterior L2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80b2c76-4eb4-4926-991a-bb246786b55e">401049-15775019-22359</_dlc_DocId>
    <_dlc_DocIdUrl xmlns="980b2c76-4eb4-4926-991a-bb246786b55e">
      <Url>https://mottmac.sharepoint.com/teams/pj-c5115/_layouts/15/DocIdRedir.aspx?ID=401049-15775019-22359</Url>
      <Description>401049-15775019-22359</Description>
    </_dlc_DocIdUrl>
    <TaxKeywordTaxHTField xmlns="980b2c76-4eb4-4926-991a-bb246786b55e">
      <Terms xmlns="http://schemas.microsoft.com/office/infopath/2007/PartnerControls"/>
    </TaxKeywordTaxHTField>
    <LikesCount xmlns="http://schemas.microsoft.com/sharepoint/v3" xsi:nil="true"/>
    <MMSourceID xmlns="980b2c76-4eb4-4926-991a-bb246786b55e" xsi:nil="true"/>
    <Ratings xmlns="http://schemas.microsoft.com/sharepoint/v3" xsi:nil="true"/>
    <LastDateSharedToProjectMemory xmlns="980b2c76-4eb4-4926-991a-bb246786b55e" xsi:nil="true"/>
    <LikedBy xmlns="http://schemas.microsoft.com/sharepoint/v3">
      <UserInfo>
        <DisplayName/>
        <AccountId xsi:nil="true"/>
        <AccountType/>
      </UserInfo>
    </LikedBy>
    <LastVersionSharedToProjectMemory xmlns="980b2c76-4eb4-4926-991a-bb246786b55e" xsi:nil="true"/>
    <TaxCatchAll xmlns="980b2c76-4eb4-4926-991a-bb246786b55e"/>
    <RatedBy xmlns="http://schemas.microsoft.com/sharepoint/v3">
      <UserInfo>
        <DisplayName/>
        <AccountId xsi:nil="true"/>
        <AccountType/>
      </UserInfo>
    </R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3bee4c5c-8f43-4f7f-9637-07f983ecca3d" ContentTypeId="0x0101007BD61AFCC8A643B8924AB3F7EE18260102" PreviousValue="false"/>
</file>

<file path=customXml/item5.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2AAE9D4580CBD54EB19CE52EA1D3E627" ma:contentTypeVersion="27" ma:contentTypeDescription="Base content type for project documents" ma:contentTypeScope="" ma:versionID="e9d7aeb25ea561fb358be098808cfe4b">
  <xsd:schema xmlns:xsd="http://www.w3.org/2001/XMLSchema" xmlns:xs="http://www.w3.org/2001/XMLSchema" xmlns:p="http://schemas.microsoft.com/office/2006/metadata/properties" xmlns:ns1="http://schemas.microsoft.com/sharepoint/v3" xmlns:ns2="980b2c76-4eb4-4926-991a-bb246786b55e" targetNamespace="http://schemas.microsoft.com/office/2006/metadata/properties" ma:root="true" ma:fieldsID="3b13627e20c9603ce0a797dc38d765ed" ns1:_="" ns2:_="">
    <xsd:import namespace="http://schemas.microsoft.com/sharepoint/v3"/>
    <xsd:import namespace="980b2c76-4eb4-4926-991a-bb246786b55e"/>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MMSourceID" minOccurs="0"/>
                <xsd:element ref="ns2:LastDateSharedToProjectMemory" minOccurs="0"/>
                <xsd:element ref="ns2:LastVersionSharedToProjectMem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3aab152d-7d99-46b9-b1e8-8b514ec89718}" ma:internalName="TaxCatchAll" ma:showField="CatchAllData" ma:web="06121514-9b11-434d-8492-88d70ff71da2">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3aab152d-7d99-46b9-b1e8-8b514ec89718}" ma:internalName="TaxCatchAllLabel" ma:readOnly="true" ma:showField="CatchAllDataLabel" ma:web="06121514-9b11-434d-8492-88d70ff71da2">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MMSourceID" ma:index="21" nillable="true" ma:displayName="MM Source ID" ma:description="Used for source searches" ma:internalName="MMSourceID" ma:readOnly="false">
      <xsd:simpleType>
        <xsd:restriction base="dms:Text">
          <xsd:maxLength value="255"/>
        </xsd:restriction>
      </xsd:simpleType>
    </xsd:element>
    <xsd:element name="LastDateSharedToProjectMemory" ma:index="22" nillable="true" ma:displayName="Last Shared To Project Memory" ma:format="DateTime" ma:internalName="LastDateSharedToProjectMemory" ma:readOnly="false">
      <xsd:simpleType>
        <xsd:restriction base="dms:DateTime"/>
      </xsd:simpleType>
    </xsd:element>
    <xsd:element name="LastVersionSharedToProjectMemory" ma:index="23" nillable="true" ma:displayName="Last Version Shared To Project Memory" ma:internalName="LastVersionSharedToProjectMemor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4F740-734F-417D-8B94-8ACF508AA289}">
  <ds:schemaRefs>
    <ds:schemaRef ds:uri="http://schemas.microsoft.com/office/2006/metadata/properties"/>
    <ds:schemaRef ds:uri="http://schemas.microsoft.com/office/infopath/2007/PartnerControls"/>
    <ds:schemaRef ds:uri="980b2c76-4eb4-4926-991a-bb246786b55e"/>
    <ds:schemaRef ds:uri="http://schemas.microsoft.com/sharepoint/v3"/>
  </ds:schemaRefs>
</ds:datastoreItem>
</file>

<file path=customXml/itemProps2.xml><?xml version="1.0" encoding="utf-8"?>
<ds:datastoreItem xmlns:ds="http://schemas.openxmlformats.org/officeDocument/2006/customXml" ds:itemID="{88509246-A7E8-4A41-B79B-7EB5CEA6B8E9}">
  <ds:schemaRefs>
    <ds:schemaRef ds:uri="http://schemas.microsoft.com/sharepoint/v3/contenttype/forms"/>
  </ds:schemaRefs>
</ds:datastoreItem>
</file>

<file path=customXml/itemProps3.xml><?xml version="1.0" encoding="utf-8"?>
<ds:datastoreItem xmlns:ds="http://schemas.openxmlformats.org/officeDocument/2006/customXml" ds:itemID="{72FB0084-612E-490E-953E-4A8F873C6C71}">
  <ds:schemaRefs>
    <ds:schemaRef ds:uri="http://schemas.microsoft.com/sharepoint/events"/>
  </ds:schemaRefs>
</ds:datastoreItem>
</file>

<file path=customXml/itemProps4.xml><?xml version="1.0" encoding="utf-8"?>
<ds:datastoreItem xmlns:ds="http://schemas.openxmlformats.org/officeDocument/2006/customXml" ds:itemID="{9D48DF3D-BA49-484E-B13F-28D24015E62F}">
  <ds:schemaRefs>
    <ds:schemaRef ds:uri="Microsoft.SharePoint.Taxonomy.ContentTypeSync"/>
  </ds:schemaRefs>
</ds:datastoreItem>
</file>

<file path=customXml/itemProps5.xml><?xml version="1.0" encoding="utf-8"?>
<ds:datastoreItem xmlns:ds="http://schemas.openxmlformats.org/officeDocument/2006/customXml" ds:itemID="{4288ADD7-B75D-40A2-BA9C-0B2F5EA8C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b2c76-4eb4-4926-991a-bb246786b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L1- Guwahati</vt:lpstr>
      <vt:lpstr>L2 - Dibrugarh</vt:lpstr>
      <vt:lpstr>L2 - Barpeta</vt:lpstr>
      <vt:lpstr>L2 - Silchar</vt:lpstr>
      <vt:lpstr>L3- Tezpur</vt:lpstr>
      <vt:lpstr>L3- Jorhat</vt:lpstr>
      <vt:lpstr>L3- Lakimpur</vt:lpstr>
      <vt:lpstr>L3- Kokrajhar</vt:lpstr>
      <vt:lpstr>L3- Darrang</vt:lpstr>
      <vt:lpstr>'L1- Guwahati'!Print_Area</vt:lpstr>
      <vt:lpstr>'L2 - Barpeta'!Print_Area</vt:lpstr>
      <vt:lpstr>'L2 - Dibrugarh'!Print_Area</vt:lpstr>
      <vt:lpstr>'L2 - Silchar'!Print_Area</vt:lpstr>
      <vt:lpstr>'L3- Darrang'!Print_Area</vt:lpstr>
      <vt:lpstr>'L3- Jorhat'!Print_Area</vt:lpstr>
      <vt:lpstr>'L3- Kokrajhar'!Print_Area</vt:lpstr>
      <vt:lpstr>'L3- Lakimpur'!Print_Area</vt:lpstr>
      <vt:lpstr>'L3- Tezpur'!Print_Area</vt:lpstr>
      <vt:lpstr>'L1- Guwahati'!Print_Titles</vt:lpstr>
      <vt:lpstr>'L2 - Barpeta'!Print_Titles</vt:lpstr>
      <vt:lpstr>'L2 - Dibrugarh'!Print_Titles</vt:lpstr>
      <vt:lpstr>'L2 - Silchar'!Print_Titles</vt:lpstr>
      <vt:lpstr>'L3- Darrang'!Print_Titles</vt:lpstr>
      <vt:lpstr>'L3- Jorhat'!Print_Titles</vt:lpstr>
      <vt:lpstr>'L3- Kokrajhar'!Print_Titles</vt:lpstr>
      <vt:lpstr>'L3- Lakimpur'!Print_Titles</vt:lpstr>
      <vt:lpstr>'L3- Tezpur'!Print_Titles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Kulkarni, Amit</dc:creator>
  <cp:lastModifiedBy>Shailesh Bindal</cp:lastModifiedBy>
  <cp:lastPrinted>2021-03-24T07:46:24Z</cp:lastPrinted>
  <dcterms:created xsi:type="dcterms:W3CDTF">2021-03-23T01:24:00Z</dcterms:created>
  <dcterms:modified xsi:type="dcterms:W3CDTF">2021-04-13T10:32:30Z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0x0101007BD61AFCC8A643B8924AB3F7EE18260102002AAE9D4580CBD54EB19CE52EA1D3E627</vt:lpwstr>
  </property>
  <property fmtid="{D5CDD505-2E9C-101B-9397-08002B2CF9AE}" pid="3" name="_dlc_DocIdItemGuid">
    <vt:lpwstr>0b27e5b2-9a59-4d0b-a90d-d73caa75458d</vt:lpwstr>
  </property>
  <property fmtid="{D5CDD505-2E9C-101B-9397-08002B2CF9AE}" pid="4" name="TaxKeyword">
    <vt:lpwstr/>
  </property>
</Properties>
</file>